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700" activeTab="0"/>
  </bookViews>
  <sheets>
    <sheet name="Лист4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<sst xmlns="http://schemas.openxmlformats.org/spreadsheetml/2006/main" count="84" uniqueCount="38">
  <si>
    <t>кол-во метров в 1 теорет. тн</t>
  </si>
  <si>
    <t>толщина в мм</t>
  </si>
  <si>
    <t xml:space="preserve">С8-1150/1205 оцинкованный   </t>
  </si>
  <si>
    <t>С8-1150/1205 окрашенный, с полимерным покрытием</t>
  </si>
  <si>
    <t>С10-1100/1154 оцинкованный</t>
  </si>
  <si>
    <t>С10-1100/1154 окрашенный, с полимерным покрытием</t>
  </si>
  <si>
    <t>С21-1000/1054 оцинкованный</t>
  </si>
  <si>
    <t>С21-1000/1054 окрашенный, с полимерным покрытием</t>
  </si>
  <si>
    <t>НС35-1000/1060 оцинкованный</t>
  </si>
  <si>
    <t>НС35-1000/1060 окрашенный, с полимерным покрытием</t>
  </si>
  <si>
    <t>НС44-1000/1047 оцинкованный</t>
  </si>
  <si>
    <t>НС44-1000/1047 окрашенный, с полимерным покрытием</t>
  </si>
  <si>
    <t>Н60-845/902 оцинкованный</t>
  </si>
  <si>
    <t>Н60-845/902 окрашенный, с полимерным покрытием</t>
  </si>
  <si>
    <t>Н75-750/800 оцинкованный</t>
  </si>
  <si>
    <t>Н75-750/800 окрашенный, с полимерным покрытием</t>
  </si>
  <si>
    <t>Н114-600/653 оцинкованный</t>
  </si>
  <si>
    <t>Н114-600/653 окрашенный, с полимерным покрытием</t>
  </si>
  <si>
    <t>Наименование</t>
  </si>
  <si>
    <t xml:space="preserve">Профнастил С-8 и С-10 используется для заборов, навесных фасадов, перегородок внутри помещений и облицовки бытовок. </t>
  </si>
  <si>
    <t>Профнастил НС-35 наиболее прочный из всех приведенных выше, применяемых как стеновой и кровельный.</t>
  </si>
  <si>
    <t>Профнастил Н-60 используется на кровлю, подшивку потолка. При большом расстоянии между опорами профнастил используют для заливки межэтажных бетонных перекрытий</t>
  </si>
  <si>
    <t xml:space="preserve">Профлист Н75 может использоваться как профнастил для крыши так и в качестве несущего профнастила для сооружений. </t>
  </si>
  <si>
    <t>Профлист Н-114 идеально подходит в качестве несущего профнастила для сооружений</t>
  </si>
  <si>
    <t>руб/п.м.</t>
  </si>
  <si>
    <t>руб/кв.м.</t>
  </si>
  <si>
    <t>до 1500п.м.</t>
  </si>
  <si>
    <t>до 3000п.м.</t>
  </si>
  <si>
    <t>до 5000п.м.</t>
  </si>
  <si>
    <t>от 5000п.м.</t>
  </si>
  <si>
    <t>С20-1100/1150 оцинкованный</t>
  </si>
  <si>
    <t>С20-1100/1150 окрашенный, с полимерным покрытием</t>
  </si>
  <si>
    <t xml:space="preserve">Профнастил С-21 и С-20 имеет кровельный и стеновой вариант. Идеально подходит для заборов. Повышенная жёсткость позволяет использовать профнастил С-21 и С-20 на углах наклона кровли менее 200 </t>
  </si>
  <si>
    <t>Закрытое акционерное общество</t>
  </si>
  <si>
    <t>«ЮМИРС-монтаж»</t>
  </si>
  <si>
    <t>Наша компания осуществляет прямые поставки ПРОФНАСТИЛА С-8, С-10, С-21, НС-35, НС-44, Н-57, Н-60, Н-75, Н-114 оцинкованного и с различными видами полимерного покрытия для строительства промышленных, сельскохозяйственных, гражданских зданий и сооружений по низким ценам!!!</t>
  </si>
  <si>
    <t>109428 г.Москва, Рязанский проспект 22/2,  (495) 232-90-47</t>
  </si>
  <si>
    <t>http://www.bez-zabora.ru/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</si>
</sst>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b/>
      <sz val="48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6"/>
      <name val="Arial Cyr"/>
      <family val="0"/>
    </font>
    <font>
      <u val="single"/>
      <sz val="16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57"/>
      <name val="Arial Cyr"/>
      <family val="0"/>
    </font>
    <font>
      <b/>
      <sz val="11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/>
    </xf>
    <xf numFmtId="169" fontId="0" fillId="0" borderId="0" xfId="0" applyNumberForma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2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164" fontId="6" fillId="0" borderId="2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/>
    </xf>
    <xf numFmtId="2" fontId="15" fillId="0" borderId="29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gutter.ru/images/profile/s8.gif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http://www.gutter.ru/images/profile/c21.gif" TargetMode="External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85725</xdr:rowOff>
    </xdr:from>
    <xdr:to>
      <xdr:col>0</xdr:col>
      <xdr:colOff>2457450</xdr:colOff>
      <xdr:row>15</xdr:row>
      <xdr:rowOff>47625</xdr:rowOff>
    </xdr:to>
    <xdr:pic>
      <xdr:nvPicPr>
        <xdr:cNvPr id="1" name="Picture 1" descr="Стеновой профнастил С-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943225"/>
          <a:ext cx="24288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104775</xdr:rowOff>
    </xdr:from>
    <xdr:to>
      <xdr:col>0</xdr:col>
      <xdr:colOff>2457450</xdr:colOff>
      <xdr:row>26</xdr:row>
      <xdr:rowOff>123825</xdr:rowOff>
    </xdr:to>
    <xdr:pic>
      <xdr:nvPicPr>
        <xdr:cNvPr id="2" name="Picture 2" descr="Стеновой профнастил С-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5076825"/>
          <a:ext cx="24288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70</xdr:row>
      <xdr:rowOff>57150</xdr:rowOff>
    </xdr:from>
    <xdr:to>
      <xdr:col>0</xdr:col>
      <xdr:colOff>2438400</xdr:colOff>
      <xdr:row>74</xdr:row>
      <xdr:rowOff>142875</xdr:rowOff>
    </xdr:to>
    <xdr:pic>
      <xdr:nvPicPr>
        <xdr:cNvPr id="3" name="Picture 3" descr="Профнастил МП35-10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297150"/>
          <a:ext cx="2390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2466975</xdr:colOff>
      <xdr:row>85</xdr:row>
      <xdr:rowOff>19050</xdr:rowOff>
    </xdr:to>
    <xdr:pic>
      <xdr:nvPicPr>
        <xdr:cNvPr id="4" name="Picture 4" descr="Профнастил C44-1000"/>
        <xdr:cNvPicPr preferRelativeResize="1">
          <a:picLocks noChangeAspect="1"/>
        </xdr:cNvPicPr>
      </xdr:nvPicPr>
      <xdr:blipFill>
        <a:blip r:embed="rId3"/>
        <a:srcRect b="51037"/>
        <a:stretch>
          <a:fillRect/>
        </a:stretch>
      </xdr:blipFill>
      <xdr:spPr>
        <a:xfrm>
          <a:off x="0" y="17545050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127</xdr:row>
      <xdr:rowOff>114300</xdr:rowOff>
    </xdr:from>
    <xdr:to>
      <xdr:col>0</xdr:col>
      <xdr:colOff>2676525</xdr:colOff>
      <xdr:row>137</xdr:row>
      <xdr:rowOff>47625</xdr:rowOff>
    </xdr:to>
    <xdr:pic>
      <xdr:nvPicPr>
        <xdr:cNvPr id="5" name="Picture 6" descr="профнастил 75"/>
        <xdr:cNvPicPr preferRelativeResize="1">
          <a:picLocks noChangeAspect="1"/>
        </xdr:cNvPicPr>
      </xdr:nvPicPr>
      <xdr:blipFill>
        <a:blip r:embed="rId4"/>
        <a:srcRect l="12811" t="5737" r="16621" b="43873"/>
        <a:stretch>
          <a:fillRect/>
        </a:stretch>
      </xdr:blipFill>
      <xdr:spPr>
        <a:xfrm>
          <a:off x="266700" y="24317325"/>
          <a:ext cx="24098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140</xdr:row>
      <xdr:rowOff>95250</xdr:rowOff>
    </xdr:from>
    <xdr:to>
      <xdr:col>0</xdr:col>
      <xdr:colOff>2647950</xdr:colOff>
      <xdr:row>145</xdr:row>
      <xdr:rowOff>47625</xdr:rowOff>
    </xdr:to>
    <xdr:pic>
      <xdr:nvPicPr>
        <xdr:cNvPr id="6" name="Picture 7" descr="Профнастил Н114"/>
        <xdr:cNvPicPr preferRelativeResize="1">
          <a:picLocks noChangeAspect="1"/>
        </xdr:cNvPicPr>
      </xdr:nvPicPr>
      <xdr:blipFill>
        <a:blip r:embed="rId5"/>
        <a:srcRect l="7200" t="5624" r="10481"/>
        <a:stretch>
          <a:fillRect/>
        </a:stretch>
      </xdr:blipFill>
      <xdr:spPr>
        <a:xfrm>
          <a:off x="209550" y="26803350"/>
          <a:ext cx="2438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28575</xdr:rowOff>
    </xdr:from>
    <xdr:to>
      <xdr:col>0</xdr:col>
      <xdr:colOff>2171700</xdr:colOff>
      <xdr:row>39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7305675"/>
          <a:ext cx="2047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2438400</xdr:colOff>
      <xdr:row>63</xdr:row>
      <xdr:rowOff>76200</xdr:rowOff>
    </xdr:to>
    <xdr:pic>
      <xdr:nvPicPr>
        <xdr:cNvPr id="8" name="Picture 10" descr="Профнастил С21 -1100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2239625"/>
          <a:ext cx="24384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114</xdr:row>
      <xdr:rowOff>76200</xdr:rowOff>
    </xdr:from>
    <xdr:to>
      <xdr:col>0</xdr:col>
      <xdr:colOff>2647950</xdr:colOff>
      <xdr:row>122</xdr:row>
      <xdr:rowOff>0</xdr:rowOff>
    </xdr:to>
    <xdr:pic>
      <xdr:nvPicPr>
        <xdr:cNvPr id="9" name="Picture 11" descr="Профнастил Т- 60 полиестр 25мк"/>
        <xdr:cNvPicPr preferRelativeResize="1">
          <a:picLocks noChangeAspect="1"/>
        </xdr:cNvPicPr>
      </xdr:nvPicPr>
      <xdr:blipFill>
        <a:blip r:embed="rId8"/>
        <a:srcRect l="827" t="17236" b="43745"/>
        <a:stretch>
          <a:fillRect/>
        </a:stretch>
      </xdr:blipFill>
      <xdr:spPr>
        <a:xfrm>
          <a:off x="228600" y="22050375"/>
          <a:ext cx="2419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z-zabora.ru/" TargetMode="External" /><Relationship Id="rId2" Type="http://schemas.openxmlformats.org/officeDocument/2006/relationships/hyperlink" Target="http://www.bez-zabora.ru/" TargetMode="External" /><Relationship Id="rId3" Type="http://schemas.openxmlformats.org/officeDocument/2006/relationships/hyperlink" Target="http://www.bez-zabor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="60" zoomScaleNormal="60" zoomScaleSheetLayoutView="75" zoomScalePageLayoutView="0" workbookViewId="0" topLeftCell="A1">
      <selection activeCell="A111" sqref="A111:A127"/>
    </sheetView>
  </sheetViews>
  <sheetFormatPr defaultColWidth="9.00390625" defaultRowHeight="12.75"/>
  <cols>
    <col min="1" max="1" width="39.125" style="1" customWidth="1"/>
    <col min="2" max="2" width="28.75390625" style="4" customWidth="1"/>
    <col min="3" max="3" width="13.75390625" style="1" customWidth="1"/>
    <col min="4" max="4" width="12.75390625" style="1" customWidth="1"/>
    <col min="5" max="5" width="12.25390625" style="74" customWidth="1"/>
    <col min="6" max="6" width="12.25390625" style="1" customWidth="1"/>
    <col min="7" max="7" width="12.25390625" style="74" customWidth="1"/>
    <col min="8" max="8" width="12.25390625" style="1" customWidth="1"/>
    <col min="9" max="9" width="12.25390625" style="74" customWidth="1"/>
    <col min="10" max="10" width="12.25390625" style="1" customWidth="1"/>
    <col min="11" max="11" width="12.25390625" style="74" customWidth="1"/>
    <col min="12" max="12" width="12.25390625" style="6" customWidth="1"/>
    <col min="13" max="16384" width="9.125" style="1" customWidth="1"/>
  </cols>
  <sheetData>
    <row r="1" spans="1:12" s="2" customFormat="1" ht="37.5" customHeight="1">
      <c r="A1" s="145" t="s">
        <v>33</v>
      </c>
      <c r="B1" s="145"/>
      <c r="C1" s="145"/>
      <c r="D1" s="145"/>
      <c r="E1" s="102" t="s">
        <v>35</v>
      </c>
      <c r="F1" s="102"/>
      <c r="G1" s="102"/>
      <c r="H1" s="102"/>
      <c r="I1" s="102"/>
      <c r="J1" s="102"/>
      <c r="K1" s="102"/>
      <c r="L1" s="102"/>
    </row>
    <row r="2" spans="1:12" s="2" customFormat="1" ht="40.5" customHeight="1">
      <c r="A2" s="146" t="s">
        <v>34</v>
      </c>
      <c r="B2" s="146"/>
      <c r="C2" s="146"/>
      <c r="D2" s="146"/>
      <c r="E2" s="102"/>
      <c r="F2" s="102"/>
      <c r="G2" s="102"/>
      <c r="H2" s="102"/>
      <c r="I2" s="102"/>
      <c r="J2" s="102"/>
      <c r="K2" s="102"/>
      <c r="L2" s="102"/>
    </row>
    <row r="3" spans="1:12" s="7" customFormat="1" ht="23.25" customHeight="1">
      <c r="A3" s="106" t="s">
        <v>36</v>
      </c>
      <c r="B3" s="106"/>
      <c r="C3" s="106"/>
      <c r="D3" s="106"/>
      <c r="E3" s="102"/>
      <c r="F3" s="102"/>
      <c r="G3" s="102"/>
      <c r="H3" s="102"/>
      <c r="I3" s="102"/>
      <c r="J3" s="102"/>
      <c r="K3" s="102"/>
      <c r="L3" s="102"/>
    </row>
    <row r="4" spans="1:12" s="8" customFormat="1" ht="21" customHeight="1">
      <c r="A4" s="104" t="s">
        <v>37</v>
      </c>
      <c r="B4" s="104"/>
      <c r="C4" s="104"/>
      <c r="D4" s="104"/>
      <c r="E4" s="102"/>
      <c r="F4" s="102"/>
      <c r="G4" s="102"/>
      <c r="H4" s="102"/>
      <c r="I4" s="102"/>
      <c r="J4" s="102"/>
      <c r="K4" s="102"/>
      <c r="L4" s="102"/>
    </row>
    <row r="5" ht="24.75" customHeight="1" thickBot="1">
      <c r="B5" s="27"/>
    </row>
    <row r="6" spans="1:12" s="99" customFormat="1" ht="14.25" customHeight="1">
      <c r="A6" s="98"/>
      <c r="B6" s="110" t="s">
        <v>18</v>
      </c>
      <c r="C6" s="112" t="s">
        <v>1</v>
      </c>
      <c r="D6" s="103" t="s">
        <v>0</v>
      </c>
      <c r="E6" s="103" t="s">
        <v>26</v>
      </c>
      <c r="F6" s="103"/>
      <c r="G6" s="103" t="s">
        <v>27</v>
      </c>
      <c r="H6" s="103"/>
      <c r="I6" s="103" t="s">
        <v>28</v>
      </c>
      <c r="J6" s="103"/>
      <c r="K6" s="103" t="s">
        <v>29</v>
      </c>
      <c r="L6" s="116"/>
    </row>
    <row r="7" spans="1:12" s="99" customFormat="1" ht="33.75" customHeight="1" thickBot="1">
      <c r="A7" s="100"/>
      <c r="B7" s="111"/>
      <c r="C7" s="113"/>
      <c r="D7" s="105"/>
      <c r="E7" s="10" t="s">
        <v>24</v>
      </c>
      <c r="F7" s="10" t="s">
        <v>25</v>
      </c>
      <c r="G7" s="10" t="s">
        <v>24</v>
      </c>
      <c r="H7" s="10" t="s">
        <v>25</v>
      </c>
      <c r="I7" s="10" t="s">
        <v>24</v>
      </c>
      <c r="J7" s="10" t="s">
        <v>25</v>
      </c>
      <c r="K7" s="10" t="s">
        <v>24</v>
      </c>
      <c r="L7" s="31" t="s">
        <v>25</v>
      </c>
    </row>
    <row r="8" spans="1:12" ht="15">
      <c r="A8" s="114"/>
      <c r="B8" s="107" t="s">
        <v>2</v>
      </c>
      <c r="C8" s="42">
        <v>0.4</v>
      </c>
      <c r="D8" s="43">
        <v>225</v>
      </c>
      <c r="E8" s="44">
        <v>163</v>
      </c>
      <c r="F8" s="44">
        <f>E8/1.15</f>
        <v>141.73913043478262</v>
      </c>
      <c r="G8" s="44">
        <v>160</v>
      </c>
      <c r="H8" s="44">
        <f>G8/1.15</f>
        <v>139.13043478260872</v>
      </c>
      <c r="I8" s="44">
        <v>156</v>
      </c>
      <c r="J8" s="44">
        <f>I8/1.15</f>
        <v>135.6521739130435</v>
      </c>
      <c r="K8" s="44">
        <v>154</v>
      </c>
      <c r="L8" s="45">
        <f>K8/1.15</f>
        <v>133.91304347826087</v>
      </c>
    </row>
    <row r="9" spans="1:12" ht="15">
      <c r="A9" s="114"/>
      <c r="B9" s="108"/>
      <c r="C9" s="13">
        <v>0.45</v>
      </c>
      <c r="D9" s="14"/>
      <c r="E9" s="34"/>
      <c r="F9" s="34"/>
      <c r="G9" s="36"/>
      <c r="H9" s="34"/>
      <c r="I9" s="36"/>
      <c r="J9" s="34"/>
      <c r="K9" s="36"/>
      <c r="L9" s="35"/>
    </row>
    <row r="10" spans="1:12" ht="15">
      <c r="A10" s="114"/>
      <c r="B10" s="108"/>
      <c r="C10" s="13">
        <v>0.5</v>
      </c>
      <c r="D10" s="14">
        <v>185.18</v>
      </c>
      <c r="E10" s="34">
        <v>183</v>
      </c>
      <c r="F10" s="34">
        <f>E10/1.15</f>
        <v>159.13043478260872</v>
      </c>
      <c r="G10" s="36">
        <v>180</v>
      </c>
      <c r="H10" s="34">
        <f aca="true" t="shared" si="0" ref="H10:H18">G10/1.15</f>
        <v>156.52173913043478</v>
      </c>
      <c r="I10" s="36">
        <v>176</v>
      </c>
      <c r="J10" s="34">
        <f aca="true" t="shared" si="1" ref="J10:J18">I10/1.15</f>
        <v>153.0434782608696</v>
      </c>
      <c r="K10" s="36">
        <v>174</v>
      </c>
      <c r="L10" s="35">
        <f aca="true" t="shared" si="2" ref="L10:L18">K10/1.15</f>
        <v>151.30434782608697</v>
      </c>
    </row>
    <row r="11" spans="1:12" ht="15">
      <c r="A11" s="114"/>
      <c r="B11" s="108"/>
      <c r="C11" s="13">
        <v>0.55</v>
      </c>
      <c r="D11" s="14">
        <v>169.5</v>
      </c>
      <c r="E11" s="34">
        <v>202</v>
      </c>
      <c r="F11" s="34">
        <f>E11/1.15</f>
        <v>175.6521739130435</v>
      </c>
      <c r="G11" s="36">
        <v>199</v>
      </c>
      <c r="H11" s="34">
        <f t="shared" si="0"/>
        <v>173.0434782608696</v>
      </c>
      <c r="I11" s="36">
        <v>195</v>
      </c>
      <c r="J11" s="34">
        <f t="shared" si="1"/>
        <v>169.56521739130437</v>
      </c>
      <c r="K11" s="36">
        <v>193</v>
      </c>
      <c r="L11" s="35">
        <f t="shared" si="2"/>
        <v>167.82608695652175</v>
      </c>
    </row>
    <row r="12" spans="1:12" ht="15">
      <c r="A12" s="114"/>
      <c r="B12" s="108"/>
      <c r="C12" s="13">
        <v>0.6</v>
      </c>
      <c r="D12" s="14">
        <v>156.25</v>
      </c>
      <c r="E12" s="34">
        <v>224</v>
      </c>
      <c r="F12" s="34">
        <f>E12/1.15</f>
        <v>194.7826086956522</v>
      </c>
      <c r="G12" s="36">
        <v>221</v>
      </c>
      <c r="H12" s="34">
        <f t="shared" si="0"/>
        <v>192.17391304347828</v>
      </c>
      <c r="I12" s="36">
        <v>217</v>
      </c>
      <c r="J12" s="34">
        <f t="shared" si="1"/>
        <v>188.69565217391306</v>
      </c>
      <c r="K12" s="36">
        <v>214</v>
      </c>
      <c r="L12" s="35">
        <f t="shared" si="2"/>
        <v>186.08695652173915</v>
      </c>
    </row>
    <row r="13" spans="1:12" ht="15">
      <c r="A13" s="114"/>
      <c r="B13" s="108"/>
      <c r="C13" s="13">
        <v>0.65</v>
      </c>
      <c r="D13" s="14"/>
      <c r="E13" s="34"/>
      <c r="F13" s="34"/>
      <c r="G13" s="36"/>
      <c r="H13" s="34"/>
      <c r="I13" s="36"/>
      <c r="J13" s="34"/>
      <c r="K13" s="36"/>
      <c r="L13" s="35"/>
    </row>
    <row r="14" spans="1:12" ht="15.75" thickBot="1">
      <c r="A14" s="114"/>
      <c r="B14" s="109"/>
      <c r="C14" s="17">
        <v>0.7</v>
      </c>
      <c r="D14" s="18">
        <v>135.14</v>
      </c>
      <c r="E14" s="46">
        <v>247</v>
      </c>
      <c r="F14" s="46">
        <f>E14/1.15</f>
        <v>214.7826086956522</v>
      </c>
      <c r="G14" s="39">
        <v>244</v>
      </c>
      <c r="H14" s="46">
        <f t="shared" si="0"/>
        <v>212.17391304347828</v>
      </c>
      <c r="I14" s="39">
        <v>240</v>
      </c>
      <c r="J14" s="46">
        <f t="shared" si="1"/>
        <v>208.69565217391306</v>
      </c>
      <c r="K14" s="26">
        <v>238</v>
      </c>
      <c r="L14" s="47">
        <f t="shared" si="2"/>
        <v>206.95652173913044</v>
      </c>
    </row>
    <row r="15" spans="1:12" ht="15">
      <c r="A15" s="114"/>
      <c r="B15" s="107" t="s">
        <v>3</v>
      </c>
      <c r="C15" s="42">
        <v>0.4</v>
      </c>
      <c r="D15" s="43">
        <v>225</v>
      </c>
      <c r="E15" s="44">
        <v>215</v>
      </c>
      <c r="F15" s="44">
        <f>E15/1.15</f>
        <v>186.95652173913044</v>
      </c>
      <c r="G15" s="44">
        <v>208</v>
      </c>
      <c r="H15" s="44">
        <f t="shared" si="0"/>
        <v>180.8695652173913</v>
      </c>
      <c r="I15" s="44">
        <v>205</v>
      </c>
      <c r="J15" s="44">
        <f t="shared" si="1"/>
        <v>178.2608695652174</v>
      </c>
      <c r="K15" s="44">
        <v>202</v>
      </c>
      <c r="L15" s="45">
        <f t="shared" si="2"/>
        <v>175.6521739130435</v>
      </c>
    </row>
    <row r="16" spans="1:12" ht="15">
      <c r="A16" s="114"/>
      <c r="B16" s="108"/>
      <c r="C16" s="13">
        <v>0.45</v>
      </c>
      <c r="D16" s="14"/>
      <c r="E16" s="34"/>
      <c r="F16" s="34"/>
      <c r="G16" s="36"/>
      <c r="H16" s="34"/>
      <c r="I16" s="36"/>
      <c r="J16" s="34"/>
      <c r="K16" s="36"/>
      <c r="L16" s="35"/>
    </row>
    <row r="17" spans="1:12" ht="15">
      <c r="A17" s="114"/>
      <c r="B17" s="108"/>
      <c r="C17" s="13">
        <v>0.5</v>
      </c>
      <c r="D17" s="14">
        <v>185.18</v>
      </c>
      <c r="E17" s="34">
        <v>253</v>
      </c>
      <c r="F17" s="34">
        <f>E17/1.15</f>
        <v>220.00000000000003</v>
      </c>
      <c r="G17" s="36">
        <v>246</v>
      </c>
      <c r="H17" s="34">
        <f t="shared" si="0"/>
        <v>213.91304347826087</v>
      </c>
      <c r="I17" s="36">
        <v>243</v>
      </c>
      <c r="J17" s="34">
        <f t="shared" si="1"/>
        <v>211.30434782608697</v>
      </c>
      <c r="K17" s="36">
        <v>240</v>
      </c>
      <c r="L17" s="35">
        <f t="shared" si="2"/>
        <v>208.69565217391306</v>
      </c>
    </row>
    <row r="18" spans="1:12" ht="15.75" customHeight="1" thickBot="1">
      <c r="A18" s="115"/>
      <c r="B18" s="109"/>
      <c r="C18" s="17">
        <v>0.7</v>
      </c>
      <c r="D18" s="18">
        <v>135.14</v>
      </c>
      <c r="E18" s="46">
        <v>334</v>
      </c>
      <c r="F18" s="46">
        <f>E18/1.15</f>
        <v>290.4347826086957</v>
      </c>
      <c r="G18" s="39">
        <v>332</v>
      </c>
      <c r="H18" s="46">
        <f t="shared" si="0"/>
        <v>288.69565217391306</v>
      </c>
      <c r="I18" s="39">
        <v>329</v>
      </c>
      <c r="J18" s="46">
        <f t="shared" si="1"/>
        <v>286.0869565217391</v>
      </c>
      <c r="K18" s="39">
        <v>327</v>
      </c>
      <c r="L18" s="47">
        <f t="shared" si="2"/>
        <v>284.34782608695656</v>
      </c>
    </row>
    <row r="19" spans="1:12" ht="15">
      <c r="A19" s="117"/>
      <c r="B19" s="118" t="s">
        <v>4</v>
      </c>
      <c r="C19" s="42">
        <v>0.4</v>
      </c>
      <c r="D19" s="43">
        <v>225</v>
      </c>
      <c r="E19" s="44">
        <v>163</v>
      </c>
      <c r="F19" s="44">
        <f>E19/1.11</f>
        <v>146.84684684684683</v>
      </c>
      <c r="G19" s="44">
        <v>160</v>
      </c>
      <c r="H19" s="44">
        <f>G19/1.11</f>
        <v>144.14414414414412</v>
      </c>
      <c r="I19" s="44">
        <v>156</v>
      </c>
      <c r="J19" s="44">
        <f>I19/1.11</f>
        <v>140.54054054054052</v>
      </c>
      <c r="K19" s="44">
        <v>154</v>
      </c>
      <c r="L19" s="45">
        <f>K19/1.11</f>
        <v>138.73873873873873</v>
      </c>
    </row>
    <row r="20" spans="1:12" ht="15">
      <c r="A20" s="114"/>
      <c r="B20" s="119"/>
      <c r="C20" s="13">
        <v>0.45</v>
      </c>
      <c r="D20" s="14"/>
      <c r="E20" s="36"/>
      <c r="F20" s="36"/>
      <c r="G20" s="36"/>
      <c r="H20" s="36"/>
      <c r="I20" s="36"/>
      <c r="J20" s="36"/>
      <c r="K20" s="36"/>
      <c r="L20" s="37"/>
    </row>
    <row r="21" spans="1:12" ht="15">
      <c r="A21" s="114"/>
      <c r="B21" s="119"/>
      <c r="C21" s="13">
        <v>0.5</v>
      </c>
      <c r="D21" s="14">
        <v>185.18</v>
      </c>
      <c r="E21" s="34">
        <v>183</v>
      </c>
      <c r="F21" s="36">
        <f aca="true" t="shared" si="3" ref="F21:F42">E21/1.11</f>
        <v>164.86486486486484</v>
      </c>
      <c r="G21" s="36">
        <v>180</v>
      </c>
      <c r="H21" s="36">
        <f aca="true" t="shared" si="4" ref="H21:H40">G21/1.11</f>
        <v>162.16216216216216</v>
      </c>
      <c r="I21" s="36">
        <v>176</v>
      </c>
      <c r="J21" s="36">
        <f aca="true" t="shared" si="5" ref="J21:J42">I21/1.11</f>
        <v>158.55855855855853</v>
      </c>
      <c r="K21" s="36">
        <v>174</v>
      </c>
      <c r="L21" s="37">
        <f aca="true" t="shared" si="6" ref="L21:L42">K21/1.11</f>
        <v>156.75675675675674</v>
      </c>
    </row>
    <row r="22" spans="1:12" ht="15">
      <c r="A22" s="114"/>
      <c r="B22" s="119"/>
      <c r="C22" s="13">
        <v>0.55</v>
      </c>
      <c r="D22" s="14">
        <v>169.5</v>
      </c>
      <c r="E22" s="34">
        <v>202</v>
      </c>
      <c r="F22" s="36">
        <f t="shared" si="3"/>
        <v>181.98198198198196</v>
      </c>
      <c r="G22" s="36">
        <v>199</v>
      </c>
      <c r="H22" s="36">
        <f t="shared" si="4"/>
        <v>179.27927927927925</v>
      </c>
      <c r="I22" s="36">
        <v>195</v>
      </c>
      <c r="J22" s="36">
        <f t="shared" si="5"/>
        <v>175.67567567567565</v>
      </c>
      <c r="K22" s="36">
        <v>193</v>
      </c>
      <c r="L22" s="37">
        <f t="shared" si="6"/>
        <v>173.87387387387386</v>
      </c>
    </row>
    <row r="23" spans="1:12" ht="15">
      <c r="A23" s="114"/>
      <c r="B23" s="119"/>
      <c r="C23" s="13">
        <v>0.6</v>
      </c>
      <c r="D23" s="14">
        <v>156.25</v>
      </c>
      <c r="E23" s="34">
        <v>224</v>
      </c>
      <c r="F23" s="36">
        <f t="shared" si="3"/>
        <v>201.8018018018018</v>
      </c>
      <c r="G23" s="36">
        <v>221</v>
      </c>
      <c r="H23" s="36">
        <f t="shared" si="4"/>
        <v>199.09909909909908</v>
      </c>
      <c r="I23" s="36">
        <v>217</v>
      </c>
      <c r="J23" s="36">
        <f t="shared" si="5"/>
        <v>195.49549549549548</v>
      </c>
      <c r="K23" s="36">
        <v>214</v>
      </c>
      <c r="L23" s="37">
        <f t="shared" si="6"/>
        <v>192.79279279279277</v>
      </c>
    </row>
    <row r="24" spans="1:12" ht="15">
      <c r="A24" s="114"/>
      <c r="B24" s="119"/>
      <c r="C24" s="13">
        <v>0.65</v>
      </c>
      <c r="D24" s="14"/>
      <c r="E24" s="36"/>
      <c r="F24" s="36"/>
      <c r="G24" s="36"/>
      <c r="H24" s="36"/>
      <c r="I24" s="36"/>
      <c r="J24" s="36"/>
      <c r="K24" s="36"/>
      <c r="L24" s="37"/>
    </row>
    <row r="25" spans="1:12" ht="15.75" thickBot="1">
      <c r="A25" s="114"/>
      <c r="B25" s="120"/>
      <c r="C25" s="17">
        <v>0.7</v>
      </c>
      <c r="D25" s="18">
        <v>135.14</v>
      </c>
      <c r="E25" s="46">
        <v>247</v>
      </c>
      <c r="F25" s="39">
        <f t="shared" si="3"/>
        <v>222.5225225225225</v>
      </c>
      <c r="G25" s="39">
        <v>244</v>
      </c>
      <c r="H25" s="39">
        <f t="shared" si="4"/>
        <v>219.8198198198198</v>
      </c>
      <c r="I25" s="39">
        <v>240</v>
      </c>
      <c r="J25" s="39">
        <f t="shared" si="5"/>
        <v>216.2162162162162</v>
      </c>
      <c r="K25" s="26">
        <v>238</v>
      </c>
      <c r="L25" s="40">
        <f t="shared" si="6"/>
        <v>214.4144144144144</v>
      </c>
    </row>
    <row r="26" spans="1:12" ht="15">
      <c r="A26" s="114"/>
      <c r="B26" s="107" t="s">
        <v>5</v>
      </c>
      <c r="C26" s="42">
        <v>0.4</v>
      </c>
      <c r="D26" s="43">
        <v>225</v>
      </c>
      <c r="E26" s="44">
        <v>215</v>
      </c>
      <c r="F26" s="44">
        <f t="shared" si="3"/>
        <v>193.6936936936937</v>
      </c>
      <c r="G26" s="44">
        <v>208</v>
      </c>
      <c r="H26" s="44">
        <f t="shared" si="4"/>
        <v>187.38738738738738</v>
      </c>
      <c r="I26" s="44">
        <v>205</v>
      </c>
      <c r="J26" s="44">
        <f t="shared" si="5"/>
        <v>184.68468468468467</v>
      </c>
      <c r="K26" s="44">
        <v>202</v>
      </c>
      <c r="L26" s="45">
        <f t="shared" si="6"/>
        <v>181.98198198198196</v>
      </c>
    </row>
    <row r="27" spans="1:12" ht="15">
      <c r="A27" s="114"/>
      <c r="B27" s="108"/>
      <c r="C27" s="13">
        <v>0.45</v>
      </c>
      <c r="D27" s="14"/>
      <c r="E27" s="36"/>
      <c r="F27" s="36"/>
      <c r="G27" s="36"/>
      <c r="H27" s="36"/>
      <c r="I27" s="36"/>
      <c r="J27" s="36"/>
      <c r="K27" s="36"/>
      <c r="L27" s="37"/>
    </row>
    <row r="28" spans="1:12" ht="15">
      <c r="A28" s="114"/>
      <c r="B28" s="108"/>
      <c r="C28" s="13">
        <v>0.5</v>
      </c>
      <c r="D28" s="14">
        <v>185.18</v>
      </c>
      <c r="E28" s="34">
        <v>253</v>
      </c>
      <c r="F28" s="36">
        <f t="shared" si="3"/>
        <v>227.9279279279279</v>
      </c>
      <c r="G28" s="36">
        <v>246</v>
      </c>
      <c r="H28" s="36">
        <f t="shared" si="4"/>
        <v>221.6216216216216</v>
      </c>
      <c r="I28" s="36">
        <v>243</v>
      </c>
      <c r="J28" s="36">
        <f t="shared" si="5"/>
        <v>218.9189189189189</v>
      </c>
      <c r="K28" s="36">
        <v>240</v>
      </c>
      <c r="L28" s="37">
        <f t="shared" si="6"/>
        <v>216.2162162162162</v>
      </c>
    </row>
    <row r="29" spans="1:12" ht="15">
      <c r="A29" s="114"/>
      <c r="B29" s="108"/>
      <c r="C29" s="13">
        <v>0.55</v>
      </c>
      <c r="D29" s="14"/>
      <c r="E29" s="92"/>
      <c r="F29" s="36"/>
      <c r="G29" s="92"/>
      <c r="H29" s="36"/>
      <c r="I29" s="92"/>
      <c r="J29" s="36"/>
      <c r="K29" s="92"/>
      <c r="L29" s="37"/>
    </row>
    <row r="30" spans="1:12" ht="15.75" thickBot="1">
      <c r="A30" s="115"/>
      <c r="B30" s="109"/>
      <c r="C30" s="17">
        <v>0.7</v>
      </c>
      <c r="D30" s="18">
        <v>135.14</v>
      </c>
      <c r="E30" s="46">
        <v>334</v>
      </c>
      <c r="F30" s="39">
        <f t="shared" si="3"/>
        <v>300.90090090090087</v>
      </c>
      <c r="G30" s="39">
        <v>332</v>
      </c>
      <c r="H30" s="39">
        <f t="shared" si="4"/>
        <v>299.0990990990991</v>
      </c>
      <c r="I30" s="39">
        <v>329</v>
      </c>
      <c r="J30" s="39">
        <f t="shared" si="5"/>
        <v>296.39639639639637</v>
      </c>
      <c r="K30" s="39">
        <v>327</v>
      </c>
      <c r="L30" s="40">
        <f t="shared" si="6"/>
        <v>294.5945945945946</v>
      </c>
    </row>
    <row r="31" spans="1:12" ht="15">
      <c r="A31" s="117"/>
      <c r="B31" s="107" t="s">
        <v>30</v>
      </c>
      <c r="C31" s="42">
        <v>0.4</v>
      </c>
      <c r="D31" s="43">
        <v>225</v>
      </c>
      <c r="E31" s="44">
        <v>163</v>
      </c>
      <c r="F31" s="44">
        <f t="shared" si="3"/>
        <v>146.84684684684683</v>
      </c>
      <c r="G31" s="44">
        <v>160</v>
      </c>
      <c r="H31" s="44">
        <f t="shared" si="4"/>
        <v>144.14414414414412</v>
      </c>
      <c r="I31" s="44">
        <v>156</v>
      </c>
      <c r="J31" s="44">
        <f t="shared" si="5"/>
        <v>140.54054054054052</v>
      </c>
      <c r="K31" s="44">
        <v>154</v>
      </c>
      <c r="L31" s="45">
        <f t="shared" si="6"/>
        <v>138.73873873873873</v>
      </c>
    </row>
    <row r="32" spans="1:12" ht="15">
      <c r="A32" s="114"/>
      <c r="B32" s="108"/>
      <c r="C32" s="13">
        <v>0.45</v>
      </c>
      <c r="D32" s="14"/>
      <c r="E32" s="36"/>
      <c r="F32" s="36"/>
      <c r="G32" s="36"/>
      <c r="H32" s="36"/>
      <c r="I32" s="36"/>
      <c r="J32" s="36"/>
      <c r="K32" s="36"/>
      <c r="L32" s="37"/>
    </row>
    <row r="33" spans="1:12" ht="15">
      <c r="A33" s="114"/>
      <c r="B33" s="108"/>
      <c r="C33" s="13">
        <v>0.5</v>
      </c>
      <c r="D33" s="14">
        <v>185.18</v>
      </c>
      <c r="E33" s="34">
        <v>183</v>
      </c>
      <c r="F33" s="36">
        <f t="shared" si="3"/>
        <v>164.86486486486484</v>
      </c>
      <c r="G33" s="36">
        <v>180</v>
      </c>
      <c r="H33" s="36">
        <f t="shared" si="4"/>
        <v>162.16216216216216</v>
      </c>
      <c r="I33" s="36">
        <v>176</v>
      </c>
      <c r="J33" s="36">
        <f t="shared" si="5"/>
        <v>158.55855855855853</v>
      </c>
      <c r="K33" s="36">
        <v>174</v>
      </c>
      <c r="L33" s="37">
        <f t="shared" si="6"/>
        <v>156.75675675675674</v>
      </c>
    </row>
    <row r="34" spans="1:12" ht="15">
      <c r="A34" s="114"/>
      <c r="B34" s="108"/>
      <c r="C34" s="13">
        <v>0.55</v>
      </c>
      <c r="D34" s="14">
        <v>169.5</v>
      </c>
      <c r="E34" s="34">
        <v>202</v>
      </c>
      <c r="F34" s="36">
        <f t="shared" si="3"/>
        <v>181.98198198198196</v>
      </c>
      <c r="G34" s="36">
        <v>199</v>
      </c>
      <c r="H34" s="36">
        <f t="shared" si="4"/>
        <v>179.27927927927925</v>
      </c>
      <c r="I34" s="36">
        <v>195</v>
      </c>
      <c r="J34" s="36">
        <f t="shared" si="5"/>
        <v>175.67567567567565</v>
      </c>
      <c r="K34" s="36">
        <v>193</v>
      </c>
      <c r="L34" s="37">
        <f t="shared" si="6"/>
        <v>173.87387387387386</v>
      </c>
    </row>
    <row r="35" spans="1:12" ht="15">
      <c r="A35" s="114"/>
      <c r="B35" s="108"/>
      <c r="C35" s="13">
        <v>0.6</v>
      </c>
      <c r="D35" s="14">
        <v>156.25</v>
      </c>
      <c r="E35" s="34">
        <v>224</v>
      </c>
      <c r="F35" s="36">
        <f t="shared" si="3"/>
        <v>201.8018018018018</v>
      </c>
      <c r="G35" s="36">
        <v>221</v>
      </c>
      <c r="H35" s="36">
        <f t="shared" si="4"/>
        <v>199.09909909909908</v>
      </c>
      <c r="I35" s="36">
        <v>217</v>
      </c>
      <c r="J35" s="36">
        <f t="shared" si="5"/>
        <v>195.49549549549548</v>
      </c>
      <c r="K35" s="36">
        <v>214</v>
      </c>
      <c r="L35" s="37">
        <f t="shared" si="6"/>
        <v>192.79279279279277</v>
      </c>
    </row>
    <row r="36" spans="1:12" ht="15">
      <c r="A36" s="114"/>
      <c r="B36" s="108"/>
      <c r="C36" s="13">
        <v>0.65</v>
      </c>
      <c r="D36" s="14"/>
      <c r="E36" s="78"/>
      <c r="F36" s="36"/>
      <c r="G36" s="78"/>
      <c r="H36" s="36"/>
      <c r="I36" s="78"/>
      <c r="J36" s="36"/>
      <c r="K36" s="78"/>
      <c r="L36" s="37"/>
    </row>
    <row r="37" spans="1:12" ht="15.75" thickBot="1">
      <c r="A37" s="114"/>
      <c r="B37" s="109"/>
      <c r="C37" s="17">
        <v>0.7</v>
      </c>
      <c r="D37" s="18">
        <v>135.14</v>
      </c>
      <c r="E37" s="46">
        <v>247</v>
      </c>
      <c r="F37" s="39">
        <f t="shared" si="3"/>
        <v>222.5225225225225</v>
      </c>
      <c r="G37" s="39">
        <v>244</v>
      </c>
      <c r="H37" s="39">
        <f t="shared" si="4"/>
        <v>219.8198198198198</v>
      </c>
      <c r="I37" s="39">
        <v>240</v>
      </c>
      <c r="J37" s="39">
        <f t="shared" si="5"/>
        <v>216.2162162162162</v>
      </c>
      <c r="K37" s="26">
        <v>238</v>
      </c>
      <c r="L37" s="40">
        <f t="shared" si="6"/>
        <v>214.4144144144144</v>
      </c>
    </row>
    <row r="38" spans="1:12" s="52" customFormat="1" ht="15">
      <c r="A38" s="114"/>
      <c r="B38" s="123" t="s">
        <v>31</v>
      </c>
      <c r="C38" s="59">
        <v>0.4</v>
      </c>
      <c r="D38" s="60">
        <v>225</v>
      </c>
      <c r="E38" s="44">
        <v>215</v>
      </c>
      <c r="F38" s="44">
        <f t="shared" si="3"/>
        <v>193.6936936936937</v>
      </c>
      <c r="G38" s="44">
        <v>208</v>
      </c>
      <c r="H38" s="44">
        <f t="shared" si="4"/>
        <v>187.38738738738738</v>
      </c>
      <c r="I38" s="44">
        <v>205</v>
      </c>
      <c r="J38" s="44">
        <f t="shared" si="5"/>
        <v>184.68468468468467</v>
      </c>
      <c r="K38" s="44">
        <v>202</v>
      </c>
      <c r="L38" s="45">
        <f t="shared" si="6"/>
        <v>181.98198198198196</v>
      </c>
    </row>
    <row r="39" spans="1:12" s="52" customFormat="1" ht="15">
      <c r="A39" s="114"/>
      <c r="B39" s="124"/>
      <c r="C39" s="48">
        <v>0.45</v>
      </c>
      <c r="D39" s="49"/>
      <c r="E39" s="36"/>
      <c r="F39" s="36"/>
      <c r="G39" s="36"/>
      <c r="H39" s="36"/>
      <c r="I39" s="36"/>
      <c r="J39" s="36"/>
      <c r="K39" s="36"/>
      <c r="L39" s="37"/>
    </row>
    <row r="40" spans="1:12" s="52" customFormat="1" ht="15">
      <c r="A40" s="114"/>
      <c r="B40" s="124"/>
      <c r="C40" s="48">
        <v>0.5</v>
      </c>
      <c r="D40" s="49">
        <v>185.18</v>
      </c>
      <c r="E40" s="34">
        <v>253</v>
      </c>
      <c r="F40" s="36">
        <f t="shared" si="3"/>
        <v>227.9279279279279</v>
      </c>
      <c r="G40" s="36">
        <v>246</v>
      </c>
      <c r="H40" s="36">
        <f t="shared" si="4"/>
        <v>221.6216216216216</v>
      </c>
      <c r="I40" s="36">
        <v>243</v>
      </c>
      <c r="J40" s="36">
        <f t="shared" si="5"/>
        <v>218.9189189189189</v>
      </c>
      <c r="K40" s="36">
        <v>240</v>
      </c>
      <c r="L40" s="37">
        <f t="shared" si="6"/>
        <v>216.2162162162162</v>
      </c>
    </row>
    <row r="41" spans="1:12" s="52" customFormat="1" ht="15">
      <c r="A41" s="114"/>
      <c r="B41" s="124"/>
      <c r="C41" s="48">
        <v>0.55</v>
      </c>
      <c r="D41" s="49"/>
      <c r="E41" s="92"/>
      <c r="F41" s="36"/>
      <c r="G41" s="92"/>
      <c r="H41" s="36"/>
      <c r="I41" s="92"/>
      <c r="J41" s="36"/>
      <c r="K41" s="92"/>
      <c r="L41" s="37"/>
    </row>
    <row r="42" spans="1:12" s="52" customFormat="1" ht="15.75" thickBot="1">
      <c r="A42" s="115"/>
      <c r="B42" s="125"/>
      <c r="C42" s="55">
        <v>0.7</v>
      </c>
      <c r="D42" s="56">
        <v>135.14</v>
      </c>
      <c r="E42" s="46">
        <v>334</v>
      </c>
      <c r="F42" s="39">
        <f t="shared" si="3"/>
        <v>300.90090090090087</v>
      </c>
      <c r="G42" s="39">
        <v>332</v>
      </c>
      <c r="H42" s="46">
        <f>G42/1.15</f>
        <v>288.69565217391306</v>
      </c>
      <c r="I42" s="39">
        <v>329</v>
      </c>
      <c r="J42" s="39">
        <f t="shared" si="5"/>
        <v>296.39639639639637</v>
      </c>
      <c r="K42" s="39">
        <v>327</v>
      </c>
      <c r="L42" s="40">
        <f t="shared" si="6"/>
        <v>294.5945945945946</v>
      </c>
    </row>
    <row r="43" spans="1:12" s="2" customFormat="1" ht="16.5" customHeight="1" hidden="1">
      <c r="A43" s="3"/>
      <c r="B43" s="28"/>
      <c r="C43" s="11"/>
      <c r="D43" s="12"/>
      <c r="E43" s="79">
        <v>5</v>
      </c>
      <c r="F43" s="34">
        <v>5</v>
      </c>
      <c r="G43" s="79">
        <v>5</v>
      </c>
      <c r="H43" s="34">
        <v>5</v>
      </c>
      <c r="I43" s="79">
        <v>5</v>
      </c>
      <c r="J43" s="34">
        <v>5</v>
      </c>
      <c r="K43" s="79">
        <v>5</v>
      </c>
      <c r="L43" s="34">
        <v>5</v>
      </c>
    </row>
    <row r="44" spans="1:12" s="2" customFormat="1" ht="16.5" customHeight="1" hidden="1">
      <c r="A44" s="3"/>
      <c r="B44" s="29"/>
      <c r="C44" s="15"/>
      <c r="D44" s="16"/>
      <c r="E44" s="77">
        <v>5</v>
      </c>
      <c r="F44" s="38">
        <v>5</v>
      </c>
      <c r="G44" s="77">
        <v>5</v>
      </c>
      <c r="H44" s="38">
        <v>5</v>
      </c>
      <c r="I44" s="77">
        <v>5</v>
      </c>
      <c r="J44" s="38">
        <v>5</v>
      </c>
      <c r="K44" s="77">
        <v>5</v>
      </c>
      <c r="L44" s="38">
        <v>5</v>
      </c>
    </row>
    <row r="45" spans="1:12" s="2" customFormat="1" ht="37.5" customHeight="1">
      <c r="A45" s="145" t="s">
        <v>33</v>
      </c>
      <c r="B45" s="145"/>
      <c r="C45" s="145"/>
      <c r="D45" s="145"/>
      <c r="E45" s="102" t="s">
        <v>35</v>
      </c>
      <c r="F45" s="102"/>
      <c r="G45" s="102"/>
      <c r="H45" s="102"/>
      <c r="I45" s="102"/>
      <c r="J45" s="102"/>
      <c r="K45" s="102"/>
      <c r="L45" s="102"/>
    </row>
    <row r="46" spans="1:12" s="2" customFormat="1" ht="40.5" customHeight="1">
      <c r="A46" s="146" t="s">
        <v>34</v>
      </c>
      <c r="B46" s="146"/>
      <c r="C46" s="146"/>
      <c r="D46" s="146"/>
      <c r="E46" s="102"/>
      <c r="F46" s="102"/>
      <c r="G46" s="102"/>
      <c r="H46" s="102"/>
      <c r="I46" s="102"/>
      <c r="J46" s="102"/>
      <c r="K46" s="102"/>
      <c r="L46" s="102"/>
    </row>
    <row r="47" spans="1:12" s="7" customFormat="1" ht="23.25" customHeight="1">
      <c r="A47" s="106" t="s">
        <v>36</v>
      </c>
      <c r="B47" s="106"/>
      <c r="C47" s="106"/>
      <c r="D47" s="106"/>
      <c r="E47" s="102"/>
      <c r="F47" s="102"/>
      <c r="G47" s="102"/>
      <c r="H47" s="102"/>
      <c r="I47" s="102"/>
      <c r="J47" s="102"/>
      <c r="K47" s="102"/>
      <c r="L47" s="102"/>
    </row>
    <row r="48" spans="1:12" s="8" customFormat="1" ht="21" customHeight="1">
      <c r="A48" s="104" t="s">
        <v>37</v>
      </c>
      <c r="B48" s="104"/>
      <c r="C48" s="104"/>
      <c r="D48" s="104"/>
      <c r="E48" s="102"/>
      <c r="F48" s="102"/>
      <c r="G48" s="102"/>
      <c r="H48" s="102"/>
      <c r="I48" s="102"/>
      <c r="J48" s="102"/>
      <c r="K48" s="102"/>
      <c r="L48" s="102"/>
    </row>
    <row r="49" ht="24.75" customHeight="1" thickBot="1">
      <c r="B49" s="27"/>
    </row>
    <row r="50" spans="1:12" s="95" customFormat="1" ht="18.75" customHeight="1">
      <c r="A50" s="98"/>
      <c r="B50" s="110" t="s">
        <v>18</v>
      </c>
      <c r="C50" s="112" t="s">
        <v>1</v>
      </c>
      <c r="D50" s="103" t="s">
        <v>0</v>
      </c>
      <c r="E50" s="103" t="s">
        <v>26</v>
      </c>
      <c r="F50" s="103"/>
      <c r="G50" s="103" t="s">
        <v>27</v>
      </c>
      <c r="H50" s="103"/>
      <c r="I50" s="103" t="s">
        <v>28</v>
      </c>
      <c r="J50" s="103"/>
      <c r="K50" s="103" t="s">
        <v>29</v>
      </c>
      <c r="L50" s="116"/>
    </row>
    <row r="51" spans="1:12" s="95" customFormat="1" ht="24.75" customHeight="1" thickBot="1">
      <c r="A51" s="100"/>
      <c r="B51" s="122"/>
      <c r="C51" s="121"/>
      <c r="D51" s="135"/>
      <c r="E51" s="32" t="s">
        <v>24</v>
      </c>
      <c r="F51" s="32" t="s">
        <v>25</v>
      </c>
      <c r="G51" s="32" t="s">
        <v>24</v>
      </c>
      <c r="H51" s="32" t="s">
        <v>25</v>
      </c>
      <c r="I51" s="32" t="s">
        <v>24</v>
      </c>
      <c r="J51" s="32" t="s">
        <v>25</v>
      </c>
      <c r="K51" s="32" t="s">
        <v>24</v>
      </c>
      <c r="L51" s="33" t="s">
        <v>25</v>
      </c>
    </row>
    <row r="52" spans="1:12" s="63" customFormat="1" ht="15" customHeight="1">
      <c r="A52" s="126"/>
      <c r="B52" s="129" t="s">
        <v>6</v>
      </c>
      <c r="C52" s="59">
        <v>0.4</v>
      </c>
      <c r="D52" s="60">
        <v>225</v>
      </c>
      <c r="E52" s="93">
        <v>163</v>
      </c>
      <c r="F52" s="44">
        <f>E52/1</f>
        <v>163</v>
      </c>
      <c r="G52" s="44">
        <v>160</v>
      </c>
      <c r="H52" s="44">
        <f>G52/1</f>
        <v>160</v>
      </c>
      <c r="I52" s="44">
        <v>156</v>
      </c>
      <c r="J52" s="44">
        <f>I52/1</f>
        <v>156</v>
      </c>
      <c r="K52" s="44">
        <v>154</v>
      </c>
      <c r="L52" s="45">
        <f>K52/1</f>
        <v>154</v>
      </c>
    </row>
    <row r="53" spans="1:12" s="63" customFormat="1" ht="15" customHeight="1">
      <c r="A53" s="127"/>
      <c r="B53" s="130"/>
      <c r="C53" s="48">
        <v>0.5</v>
      </c>
      <c r="D53" s="49">
        <v>185.18</v>
      </c>
      <c r="E53" s="34">
        <v>183</v>
      </c>
      <c r="F53" s="36">
        <f>E53/1</f>
        <v>183</v>
      </c>
      <c r="G53" s="36">
        <v>180</v>
      </c>
      <c r="H53" s="36">
        <f>G53/1</f>
        <v>180</v>
      </c>
      <c r="I53" s="36">
        <v>176</v>
      </c>
      <c r="J53" s="36">
        <f>I53/1</f>
        <v>176</v>
      </c>
      <c r="K53" s="36">
        <v>174</v>
      </c>
      <c r="L53" s="37">
        <f>K53/1</f>
        <v>174</v>
      </c>
    </row>
    <row r="54" spans="1:12" s="63" customFormat="1" ht="15" customHeight="1">
      <c r="A54" s="127"/>
      <c r="B54" s="130"/>
      <c r="C54" s="48">
        <v>0.55</v>
      </c>
      <c r="D54" s="49">
        <v>169.5</v>
      </c>
      <c r="E54" s="34">
        <v>202</v>
      </c>
      <c r="F54" s="36">
        <f>E54/1</f>
        <v>202</v>
      </c>
      <c r="G54" s="36">
        <v>199</v>
      </c>
      <c r="H54" s="36">
        <f>G54/1</f>
        <v>199</v>
      </c>
      <c r="I54" s="36">
        <v>195</v>
      </c>
      <c r="J54" s="36">
        <f>I54/1</f>
        <v>195</v>
      </c>
      <c r="K54" s="36">
        <v>193</v>
      </c>
      <c r="L54" s="37">
        <f>K54/1</f>
        <v>193</v>
      </c>
    </row>
    <row r="55" spans="1:12" s="63" customFormat="1" ht="15" customHeight="1">
      <c r="A55" s="127"/>
      <c r="B55" s="130"/>
      <c r="C55" s="48">
        <v>0.6</v>
      </c>
      <c r="D55" s="49">
        <v>156.25</v>
      </c>
      <c r="E55" s="34">
        <v>224</v>
      </c>
      <c r="F55" s="36">
        <f>E55/1</f>
        <v>224</v>
      </c>
      <c r="G55" s="36">
        <v>221</v>
      </c>
      <c r="H55" s="36">
        <f>G55/1</f>
        <v>221</v>
      </c>
      <c r="I55" s="36">
        <v>217</v>
      </c>
      <c r="J55" s="36">
        <f>I55/1</f>
        <v>217</v>
      </c>
      <c r="K55" s="36">
        <v>214</v>
      </c>
      <c r="L55" s="37">
        <f>K55/1</f>
        <v>214</v>
      </c>
    </row>
    <row r="56" spans="1:12" s="63" customFormat="1" ht="15" customHeight="1">
      <c r="A56" s="127"/>
      <c r="B56" s="130"/>
      <c r="C56" s="48">
        <v>0.65</v>
      </c>
      <c r="D56" s="49"/>
      <c r="E56" s="81"/>
      <c r="F56" s="36"/>
      <c r="G56" s="81"/>
      <c r="H56" s="36"/>
      <c r="I56" s="81"/>
      <c r="J56" s="36"/>
      <c r="K56" s="81"/>
      <c r="L56" s="37"/>
    </row>
    <row r="57" spans="1:12" s="63" customFormat="1" ht="15" customHeight="1">
      <c r="A57" s="127"/>
      <c r="B57" s="130"/>
      <c r="C57" s="48">
        <v>0.7</v>
      </c>
      <c r="D57" s="49">
        <v>135.14</v>
      </c>
      <c r="E57" s="36">
        <v>247</v>
      </c>
      <c r="F57" s="36">
        <f aca="true" t="shared" si="7" ref="F57:F66">E57/1</f>
        <v>247</v>
      </c>
      <c r="G57" s="36">
        <v>244</v>
      </c>
      <c r="H57" s="36">
        <f>G57/1</f>
        <v>244</v>
      </c>
      <c r="I57" s="36">
        <v>240</v>
      </c>
      <c r="J57" s="36">
        <f>I57/1</f>
        <v>240</v>
      </c>
      <c r="K57" s="19">
        <v>238</v>
      </c>
      <c r="L57" s="37">
        <f>K57/1</f>
        <v>238</v>
      </c>
    </row>
    <row r="58" spans="1:12" s="63" customFormat="1" ht="15" customHeight="1">
      <c r="A58" s="127"/>
      <c r="B58" s="130"/>
      <c r="C58" s="48">
        <v>0.8</v>
      </c>
      <c r="D58" s="49">
        <v>119</v>
      </c>
      <c r="E58" s="64">
        <v>276</v>
      </c>
      <c r="F58" s="36">
        <f t="shared" si="7"/>
        <v>276</v>
      </c>
      <c r="G58" s="64">
        <v>271</v>
      </c>
      <c r="H58" s="36">
        <f>G58/1</f>
        <v>271</v>
      </c>
      <c r="I58" s="64">
        <v>267</v>
      </c>
      <c r="J58" s="36">
        <f>I58/1</f>
        <v>267</v>
      </c>
      <c r="K58" s="64">
        <v>265</v>
      </c>
      <c r="L58" s="37">
        <f>K58/1</f>
        <v>265</v>
      </c>
    </row>
    <row r="59" spans="1:12" s="63" customFormat="1" ht="15" customHeight="1">
      <c r="A59" s="127"/>
      <c r="B59" s="130"/>
      <c r="C59" s="48">
        <v>0.9</v>
      </c>
      <c r="D59" s="49">
        <v>107.53</v>
      </c>
      <c r="E59" s="53">
        <v>312</v>
      </c>
      <c r="F59" s="36">
        <f t="shared" si="7"/>
        <v>312</v>
      </c>
      <c r="G59" s="53">
        <v>307</v>
      </c>
      <c r="H59" s="36">
        <f>G59/1</f>
        <v>307</v>
      </c>
      <c r="I59" s="53">
        <v>302</v>
      </c>
      <c r="J59" s="36">
        <f>I59/1</f>
        <v>302</v>
      </c>
      <c r="K59" s="53">
        <v>297</v>
      </c>
      <c r="L59" s="37">
        <f>K59/1</f>
        <v>297</v>
      </c>
    </row>
    <row r="60" spans="1:12" s="63" customFormat="1" ht="15" customHeight="1" thickBot="1">
      <c r="A60" s="127"/>
      <c r="B60" s="131"/>
      <c r="C60" s="55">
        <v>1</v>
      </c>
      <c r="D60" s="56">
        <v>97.08</v>
      </c>
      <c r="E60" s="61">
        <v>336</v>
      </c>
      <c r="F60" s="39">
        <f t="shared" si="7"/>
        <v>336</v>
      </c>
      <c r="G60" s="61">
        <v>331</v>
      </c>
      <c r="H60" s="39">
        <f>G60/1</f>
        <v>331</v>
      </c>
      <c r="I60" s="61">
        <v>326</v>
      </c>
      <c r="J60" s="39">
        <f>I60/1</f>
        <v>326</v>
      </c>
      <c r="K60" s="61">
        <v>321</v>
      </c>
      <c r="L60" s="40">
        <f>K60/1</f>
        <v>321</v>
      </c>
    </row>
    <row r="61" spans="1:12" s="2" customFormat="1" ht="15" customHeight="1">
      <c r="A61" s="127"/>
      <c r="B61" s="132" t="s">
        <v>7</v>
      </c>
      <c r="C61" s="42">
        <v>0.4</v>
      </c>
      <c r="D61" s="43">
        <v>225</v>
      </c>
      <c r="E61" s="44">
        <v>215</v>
      </c>
      <c r="F61" s="44">
        <f t="shared" si="7"/>
        <v>215</v>
      </c>
      <c r="G61" s="44">
        <v>208</v>
      </c>
      <c r="H61" s="44">
        <f>G61/1</f>
        <v>208</v>
      </c>
      <c r="I61" s="44">
        <v>205</v>
      </c>
      <c r="J61" s="44">
        <f aca="true" t="shared" si="8" ref="J61:J72">I61/1</f>
        <v>205</v>
      </c>
      <c r="K61" s="44">
        <v>202</v>
      </c>
      <c r="L61" s="45">
        <f aca="true" t="shared" si="9" ref="L61:L72">K61/1</f>
        <v>202</v>
      </c>
    </row>
    <row r="62" spans="1:14" s="2" customFormat="1" ht="15" customHeight="1">
      <c r="A62" s="127"/>
      <c r="B62" s="133"/>
      <c r="C62" s="13">
        <v>0.45</v>
      </c>
      <c r="D62" s="14"/>
      <c r="E62" s="76"/>
      <c r="F62" s="36">
        <f t="shared" si="7"/>
        <v>0</v>
      </c>
      <c r="G62" s="76"/>
      <c r="H62" s="36"/>
      <c r="I62" s="76"/>
      <c r="J62" s="36"/>
      <c r="K62" s="76"/>
      <c r="L62" s="37"/>
      <c r="M62" s="65"/>
      <c r="N62" s="65"/>
    </row>
    <row r="63" spans="1:12" s="2" customFormat="1" ht="15" customHeight="1">
      <c r="A63" s="127"/>
      <c r="B63" s="133"/>
      <c r="C63" s="13">
        <v>0.5</v>
      </c>
      <c r="D63" s="14">
        <v>185.18</v>
      </c>
      <c r="E63" s="34">
        <v>253</v>
      </c>
      <c r="F63" s="36">
        <f t="shared" si="7"/>
        <v>253</v>
      </c>
      <c r="G63" s="36">
        <v>246</v>
      </c>
      <c r="H63" s="36">
        <f>G63/1</f>
        <v>246</v>
      </c>
      <c r="I63" s="36">
        <v>243</v>
      </c>
      <c r="J63" s="36">
        <f t="shared" si="8"/>
        <v>243</v>
      </c>
      <c r="K63" s="36">
        <v>240</v>
      </c>
      <c r="L63" s="37">
        <f t="shared" si="9"/>
        <v>240</v>
      </c>
    </row>
    <row r="64" spans="1:13" s="2" customFormat="1" ht="15" customHeight="1">
      <c r="A64" s="127"/>
      <c r="B64" s="133"/>
      <c r="C64" s="13">
        <v>0.7</v>
      </c>
      <c r="D64" s="14">
        <v>135.14</v>
      </c>
      <c r="E64" s="41">
        <v>334</v>
      </c>
      <c r="F64" s="36">
        <f t="shared" si="7"/>
        <v>334</v>
      </c>
      <c r="G64" s="38">
        <v>332</v>
      </c>
      <c r="H64" s="36">
        <f>G64/1</f>
        <v>332</v>
      </c>
      <c r="I64" s="38">
        <v>329</v>
      </c>
      <c r="J64" s="36">
        <f t="shared" si="8"/>
        <v>329</v>
      </c>
      <c r="K64" s="38">
        <v>327</v>
      </c>
      <c r="L64" s="37">
        <f t="shared" si="9"/>
        <v>327</v>
      </c>
      <c r="M64" s="65"/>
    </row>
    <row r="65" spans="1:14" s="2" customFormat="1" ht="15" customHeight="1">
      <c r="A65" s="127"/>
      <c r="B65" s="133"/>
      <c r="C65" s="13">
        <v>0.8</v>
      </c>
      <c r="D65" s="14">
        <v>119</v>
      </c>
      <c r="E65" s="36">
        <v>395</v>
      </c>
      <c r="F65" s="36">
        <f t="shared" si="7"/>
        <v>395</v>
      </c>
      <c r="G65" s="36">
        <v>395</v>
      </c>
      <c r="H65" s="36">
        <f>G65/1</f>
        <v>395</v>
      </c>
      <c r="I65" s="36">
        <v>385</v>
      </c>
      <c r="J65" s="36">
        <f t="shared" si="8"/>
        <v>385</v>
      </c>
      <c r="K65" s="36">
        <v>375</v>
      </c>
      <c r="L65" s="37">
        <f t="shared" si="9"/>
        <v>375</v>
      </c>
      <c r="M65" s="65"/>
      <c r="N65" s="65"/>
    </row>
    <row r="66" spans="1:12" s="2" customFormat="1" ht="15" customHeight="1" thickBot="1">
      <c r="A66" s="128"/>
      <c r="B66" s="134"/>
      <c r="C66" s="17">
        <v>0.9</v>
      </c>
      <c r="D66" s="18">
        <v>107.53</v>
      </c>
      <c r="E66" s="39">
        <v>435</v>
      </c>
      <c r="F66" s="39">
        <f t="shared" si="7"/>
        <v>435</v>
      </c>
      <c r="G66" s="39">
        <v>435</v>
      </c>
      <c r="H66" s="39">
        <f>G66/1</f>
        <v>435</v>
      </c>
      <c r="I66" s="39">
        <v>425</v>
      </c>
      <c r="J66" s="39">
        <f t="shared" si="8"/>
        <v>425</v>
      </c>
      <c r="K66" s="26">
        <v>415</v>
      </c>
      <c r="L66" s="40">
        <f t="shared" si="9"/>
        <v>415</v>
      </c>
    </row>
    <row r="67" spans="1:14" ht="15">
      <c r="A67" s="114"/>
      <c r="B67" s="107" t="s">
        <v>8</v>
      </c>
      <c r="C67" s="42">
        <v>0.4</v>
      </c>
      <c r="D67" s="43">
        <v>225</v>
      </c>
      <c r="E67" s="44">
        <v>163</v>
      </c>
      <c r="F67" s="44">
        <f aca="true" t="shared" si="10" ref="F67:F72">E67/1</f>
        <v>163</v>
      </c>
      <c r="G67" s="44">
        <v>160</v>
      </c>
      <c r="H67" s="44">
        <f aca="true" t="shared" si="11" ref="H67:H72">G67/1</f>
        <v>160</v>
      </c>
      <c r="I67" s="44">
        <v>156</v>
      </c>
      <c r="J67" s="44">
        <f t="shared" si="8"/>
        <v>156</v>
      </c>
      <c r="K67" s="44">
        <v>154</v>
      </c>
      <c r="L67" s="45">
        <f t="shared" si="9"/>
        <v>154</v>
      </c>
      <c r="M67" s="2"/>
      <c r="N67" s="2"/>
    </row>
    <row r="68" spans="1:14" ht="15">
      <c r="A68" s="114"/>
      <c r="B68" s="108"/>
      <c r="C68" s="13">
        <v>0.5</v>
      </c>
      <c r="D68" s="14">
        <v>185.18</v>
      </c>
      <c r="E68" s="34">
        <v>183</v>
      </c>
      <c r="F68" s="36">
        <f t="shared" si="10"/>
        <v>183</v>
      </c>
      <c r="G68" s="36">
        <v>180</v>
      </c>
      <c r="H68" s="36">
        <f t="shared" si="11"/>
        <v>180</v>
      </c>
      <c r="I68" s="36">
        <v>176</v>
      </c>
      <c r="J68" s="36">
        <f t="shared" si="8"/>
        <v>176</v>
      </c>
      <c r="K68" s="36">
        <v>174</v>
      </c>
      <c r="L68" s="37">
        <f t="shared" si="9"/>
        <v>174</v>
      </c>
      <c r="M68" s="65"/>
      <c r="N68" s="65"/>
    </row>
    <row r="69" spans="1:14" ht="15">
      <c r="A69" s="114"/>
      <c r="B69" s="108"/>
      <c r="C69" s="13">
        <v>0.55</v>
      </c>
      <c r="D69" s="14">
        <v>169.5</v>
      </c>
      <c r="E69" s="34">
        <v>202</v>
      </c>
      <c r="F69" s="36">
        <f t="shared" si="10"/>
        <v>202</v>
      </c>
      <c r="G69" s="36">
        <v>199</v>
      </c>
      <c r="H69" s="36">
        <f t="shared" si="11"/>
        <v>199</v>
      </c>
      <c r="I69" s="36">
        <v>195</v>
      </c>
      <c r="J69" s="36">
        <f t="shared" si="8"/>
        <v>195</v>
      </c>
      <c r="K69" s="36">
        <v>193</v>
      </c>
      <c r="L69" s="37">
        <f t="shared" si="9"/>
        <v>193</v>
      </c>
      <c r="M69" s="2"/>
      <c r="N69" s="2"/>
    </row>
    <row r="70" spans="1:14" ht="15">
      <c r="A70" s="114"/>
      <c r="B70" s="108"/>
      <c r="C70" s="13">
        <v>0.6</v>
      </c>
      <c r="D70" s="14">
        <v>156.25</v>
      </c>
      <c r="E70" s="34">
        <v>224</v>
      </c>
      <c r="F70" s="36">
        <f t="shared" si="10"/>
        <v>224</v>
      </c>
      <c r="G70" s="36">
        <v>221</v>
      </c>
      <c r="H70" s="36">
        <f t="shared" si="11"/>
        <v>221</v>
      </c>
      <c r="I70" s="36">
        <v>217</v>
      </c>
      <c r="J70" s="36">
        <f t="shared" si="8"/>
        <v>217</v>
      </c>
      <c r="K70" s="36">
        <v>214</v>
      </c>
      <c r="L70" s="37">
        <f t="shared" si="9"/>
        <v>214</v>
      </c>
      <c r="M70" s="65"/>
      <c r="N70" s="65"/>
    </row>
    <row r="71" spans="1:14" ht="15">
      <c r="A71" s="114"/>
      <c r="B71" s="108"/>
      <c r="C71" s="13">
        <v>0.7</v>
      </c>
      <c r="D71" s="14">
        <v>135.14</v>
      </c>
      <c r="E71" s="34">
        <v>247</v>
      </c>
      <c r="F71" s="36">
        <f t="shared" si="10"/>
        <v>247</v>
      </c>
      <c r="G71" s="36">
        <v>244</v>
      </c>
      <c r="H71" s="36">
        <f t="shared" si="11"/>
        <v>244</v>
      </c>
      <c r="I71" s="36">
        <v>240</v>
      </c>
      <c r="J71" s="36">
        <f t="shared" si="8"/>
        <v>240</v>
      </c>
      <c r="K71" s="19">
        <v>238</v>
      </c>
      <c r="L71" s="37">
        <f t="shared" si="9"/>
        <v>238</v>
      </c>
      <c r="M71" s="65"/>
      <c r="N71" s="65"/>
    </row>
    <row r="72" spans="1:14" ht="15">
      <c r="A72" s="114"/>
      <c r="B72" s="108"/>
      <c r="C72" s="13">
        <v>0.8</v>
      </c>
      <c r="D72" s="14">
        <v>119</v>
      </c>
      <c r="E72" s="34">
        <v>276</v>
      </c>
      <c r="F72" s="36">
        <f t="shared" si="10"/>
        <v>276</v>
      </c>
      <c r="G72" s="36">
        <v>271</v>
      </c>
      <c r="H72" s="36">
        <f t="shared" si="11"/>
        <v>271</v>
      </c>
      <c r="I72" s="36">
        <v>267</v>
      </c>
      <c r="J72" s="36">
        <f t="shared" si="8"/>
        <v>267</v>
      </c>
      <c r="K72" s="19">
        <v>265</v>
      </c>
      <c r="L72" s="37">
        <f t="shared" si="9"/>
        <v>265</v>
      </c>
      <c r="M72" s="65"/>
      <c r="N72" s="65"/>
    </row>
    <row r="73" spans="1:14" ht="15.75" thickBot="1">
      <c r="A73" s="114"/>
      <c r="B73" s="109"/>
      <c r="C73" s="17">
        <v>0.9</v>
      </c>
      <c r="D73" s="18">
        <v>107.53</v>
      </c>
      <c r="E73" s="46"/>
      <c r="F73" s="39"/>
      <c r="G73" s="39"/>
      <c r="H73" s="39"/>
      <c r="I73" s="91"/>
      <c r="J73" s="46"/>
      <c r="K73" s="97"/>
      <c r="L73" s="47"/>
      <c r="M73" s="65"/>
      <c r="N73" s="2"/>
    </row>
    <row r="74" spans="1:12" ht="15">
      <c r="A74" s="114"/>
      <c r="B74" s="107" t="s">
        <v>9</v>
      </c>
      <c r="C74" s="42">
        <v>0.4</v>
      </c>
      <c r="D74" s="43">
        <v>225</v>
      </c>
      <c r="E74" s="44">
        <v>215</v>
      </c>
      <c r="F74" s="44">
        <f>E74/1</f>
        <v>215</v>
      </c>
      <c r="G74" s="44">
        <v>208</v>
      </c>
      <c r="H74" s="44">
        <f>G74/1</f>
        <v>208</v>
      </c>
      <c r="I74" s="44">
        <v>204</v>
      </c>
      <c r="J74" s="44">
        <f>I74/1</f>
        <v>204</v>
      </c>
      <c r="K74" s="44">
        <v>202</v>
      </c>
      <c r="L74" s="45">
        <f>K74/1</f>
        <v>202</v>
      </c>
    </row>
    <row r="75" spans="1:12" ht="15">
      <c r="A75" s="114"/>
      <c r="B75" s="108"/>
      <c r="C75" s="13">
        <v>0.5</v>
      </c>
      <c r="D75" s="14">
        <v>185.18</v>
      </c>
      <c r="E75" s="36">
        <v>253</v>
      </c>
      <c r="F75" s="36">
        <f>E75/1</f>
        <v>253</v>
      </c>
      <c r="G75" s="36">
        <v>246</v>
      </c>
      <c r="H75" s="36">
        <f>G75/1</f>
        <v>246</v>
      </c>
      <c r="I75" s="36">
        <v>243</v>
      </c>
      <c r="J75" s="36">
        <f>I75/1</f>
        <v>243</v>
      </c>
      <c r="K75" s="36">
        <v>240</v>
      </c>
      <c r="L75" s="37">
        <f>K75/1</f>
        <v>240</v>
      </c>
    </row>
    <row r="76" spans="1:12" ht="15">
      <c r="A76" s="114"/>
      <c r="B76" s="108"/>
      <c r="C76" s="13">
        <v>0.7</v>
      </c>
      <c r="D76" s="14">
        <v>135.14</v>
      </c>
      <c r="E76" s="38">
        <v>334</v>
      </c>
      <c r="F76" s="36">
        <f>E76/1</f>
        <v>334</v>
      </c>
      <c r="G76" s="38">
        <v>332</v>
      </c>
      <c r="H76" s="36">
        <f>G76/1</f>
        <v>332</v>
      </c>
      <c r="I76" s="38">
        <v>329</v>
      </c>
      <c r="J76" s="36">
        <f>I76/1</f>
        <v>329</v>
      </c>
      <c r="K76" s="38">
        <v>327</v>
      </c>
      <c r="L76" s="37">
        <f>K76/1</f>
        <v>327</v>
      </c>
    </row>
    <row r="77" spans="1:12" ht="15">
      <c r="A77" s="114"/>
      <c r="B77" s="108"/>
      <c r="C77" s="13">
        <v>0.8</v>
      </c>
      <c r="D77" s="14">
        <v>119</v>
      </c>
      <c r="E77" s="36">
        <v>395</v>
      </c>
      <c r="F77" s="36">
        <f>E77/1</f>
        <v>395</v>
      </c>
      <c r="G77" s="36">
        <v>395</v>
      </c>
      <c r="H77" s="36">
        <f>G77/1</f>
        <v>395</v>
      </c>
      <c r="I77" s="36">
        <v>385</v>
      </c>
      <c r="J77" s="36">
        <f>I77/1</f>
        <v>385</v>
      </c>
      <c r="K77" s="36">
        <v>375</v>
      </c>
      <c r="L77" s="37">
        <f>K77/1</f>
        <v>375</v>
      </c>
    </row>
    <row r="78" spans="1:12" ht="15.75" thickBot="1">
      <c r="A78" s="115"/>
      <c r="B78" s="109"/>
      <c r="C78" s="17">
        <v>0.9</v>
      </c>
      <c r="D78" s="18">
        <v>107.53</v>
      </c>
      <c r="E78" s="83"/>
      <c r="F78" s="39"/>
      <c r="G78" s="83"/>
      <c r="H78" s="39"/>
      <c r="I78" s="83"/>
      <c r="J78" s="39"/>
      <c r="K78" s="84"/>
      <c r="L78" s="40"/>
    </row>
    <row r="79" spans="1:14" ht="15">
      <c r="A79" s="117"/>
      <c r="B79" s="107" t="s">
        <v>10</v>
      </c>
      <c r="C79" s="42">
        <v>0.4</v>
      </c>
      <c r="D79" s="43">
        <v>225</v>
      </c>
      <c r="E79" s="44">
        <v>163</v>
      </c>
      <c r="F79" s="44">
        <f>E79/1</f>
        <v>163</v>
      </c>
      <c r="G79" s="44">
        <v>160</v>
      </c>
      <c r="H79" s="44">
        <f>G79/1</f>
        <v>160</v>
      </c>
      <c r="I79" s="44">
        <v>156</v>
      </c>
      <c r="J79" s="44">
        <f>I79/1</f>
        <v>156</v>
      </c>
      <c r="K79" s="44">
        <v>154</v>
      </c>
      <c r="L79" s="45">
        <f>K79/1</f>
        <v>154</v>
      </c>
      <c r="M79" s="66"/>
      <c r="N79" s="67"/>
    </row>
    <row r="80" spans="1:14" ht="15">
      <c r="A80" s="114"/>
      <c r="B80" s="108"/>
      <c r="C80" s="13">
        <v>0.5</v>
      </c>
      <c r="D80" s="14">
        <v>185.18</v>
      </c>
      <c r="E80" s="34">
        <v>183</v>
      </c>
      <c r="F80" s="36">
        <f>E80/1</f>
        <v>183</v>
      </c>
      <c r="G80" s="36">
        <v>180</v>
      </c>
      <c r="H80" s="36">
        <f>G80/1</f>
        <v>180</v>
      </c>
      <c r="I80" s="36">
        <v>176</v>
      </c>
      <c r="J80" s="36">
        <f>I80/1</f>
        <v>176</v>
      </c>
      <c r="K80" s="36">
        <v>174</v>
      </c>
      <c r="L80" s="37">
        <f>K80/1</f>
        <v>174</v>
      </c>
      <c r="M80" s="2"/>
      <c r="N80" s="2"/>
    </row>
    <row r="81" spans="1:14" ht="15">
      <c r="A81" s="114"/>
      <c r="B81" s="108"/>
      <c r="C81" s="13">
        <v>0.55</v>
      </c>
      <c r="D81" s="14">
        <v>169.5</v>
      </c>
      <c r="E81" s="34">
        <v>202</v>
      </c>
      <c r="F81" s="36">
        <f>E81/1</f>
        <v>202</v>
      </c>
      <c r="G81" s="36">
        <v>199</v>
      </c>
      <c r="H81" s="36">
        <f>G81/1</f>
        <v>199</v>
      </c>
      <c r="I81" s="36">
        <v>195</v>
      </c>
      <c r="J81" s="36">
        <f>I81/1</f>
        <v>195</v>
      </c>
      <c r="K81" s="36">
        <v>193</v>
      </c>
      <c r="L81" s="37">
        <f>K81/1</f>
        <v>193</v>
      </c>
      <c r="M81" s="2"/>
      <c r="N81" s="2"/>
    </row>
    <row r="82" spans="1:14" ht="15">
      <c r="A82" s="114"/>
      <c r="B82" s="108"/>
      <c r="C82" s="13">
        <v>0.6</v>
      </c>
      <c r="D82" s="14">
        <v>156.25</v>
      </c>
      <c r="E82" s="34">
        <v>224</v>
      </c>
      <c r="F82" s="36">
        <f>E82/1</f>
        <v>224</v>
      </c>
      <c r="G82" s="36">
        <v>221</v>
      </c>
      <c r="H82" s="36">
        <f>G82/1</f>
        <v>221</v>
      </c>
      <c r="I82" s="36">
        <v>217</v>
      </c>
      <c r="J82" s="36">
        <f>I82/1</f>
        <v>217</v>
      </c>
      <c r="K82" s="36">
        <v>214</v>
      </c>
      <c r="L82" s="37">
        <f>K82/1</f>
        <v>214</v>
      </c>
      <c r="M82" s="2"/>
      <c r="N82" s="2"/>
    </row>
    <row r="83" spans="1:14" ht="15">
      <c r="A83" s="114"/>
      <c r="B83" s="108"/>
      <c r="C83" s="13">
        <v>0.7</v>
      </c>
      <c r="D83" s="14">
        <v>135.14</v>
      </c>
      <c r="E83" s="34">
        <v>247</v>
      </c>
      <c r="F83" s="36">
        <f>E83/1</f>
        <v>247</v>
      </c>
      <c r="G83" s="53">
        <v>244</v>
      </c>
      <c r="H83" s="36">
        <f>G83/1</f>
        <v>244</v>
      </c>
      <c r="I83" s="53">
        <v>240</v>
      </c>
      <c r="J83" s="36">
        <f>I83/1</f>
        <v>240</v>
      </c>
      <c r="K83" s="64">
        <v>238</v>
      </c>
      <c r="L83" s="37">
        <f>K83/1</f>
        <v>238</v>
      </c>
      <c r="M83" s="2"/>
      <c r="N83" s="2"/>
    </row>
    <row r="84" spans="1:14" ht="15.75" thickBot="1">
      <c r="A84" s="114"/>
      <c r="B84" s="109"/>
      <c r="C84" s="17">
        <v>0.8</v>
      </c>
      <c r="D84" s="18">
        <v>119</v>
      </c>
      <c r="E84" s="85"/>
      <c r="F84" s="39"/>
      <c r="G84" s="85"/>
      <c r="H84" s="39"/>
      <c r="I84" s="85"/>
      <c r="J84" s="39"/>
      <c r="K84" s="85"/>
      <c r="L84" s="40"/>
      <c r="M84" s="2"/>
      <c r="N84" s="2"/>
    </row>
    <row r="85" spans="1:12" ht="15">
      <c r="A85" s="114"/>
      <c r="B85" s="107" t="s">
        <v>11</v>
      </c>
      <c r="C85" s="42">
        <v>0.4</v>
      </c>
      <c r="D85" s="43">
        <v>225</v>
      </c>
      <c r="E85" s="44">
        <v>215</v>
      </c>
      <c r="F85" s="44">
        <f>E85/1</f>
        <v>215</v>
      </c>
      <c r="G85" s="44">
        <v>208</v>
      </c>
      <c r="H85" s="44">
        <f>G85/1</f>
        <v>208</v>
      </c>
      <c r="I85" s="44">
        <v>205</v>
      </c>
      <c r="J85" s="44">
        <f>I85/1</f>
        <v>205</v>
      </c>
      <c r="K85" s="70">
        <v>202</v>
      </c>
      <c r="L85" s="45">
        <f>K85/1</f>
        <v>202</v>
      </c>
    </row>
    <row r="86" spans="1:12" ht="15">
      <c r="A86" s="114"/>
      <c r="B86" s="108"/>
      <c r="C86" s="13">
        <v>0.5</v>
      </c>
      <c r="D86" s="14">
        <v>185.18</v>
      </c>
      <c r="E86" s="36">
        <v>253</v>
      </c>
      <c r="F86" s="36">
        <f>E86/1</f>
        <v>253</v>
      </c>
      <c r="G86" s="36">
        <v>246</v>
      </c>
      <c r="H86" s="36">
        <f>G86/1</f>
        <v>246</v>
      </c>
      <c r="I86" s="36">
        <v>243</v>
      </c>
      <c r="J86" s="36">
        <f>I86/1</f>
        <v>243</v>
      </c>
      <c r="K86" s="36">
        <v>240</v>
      </c>
      <c r="L86" s="37">
        <f>K86/1</f>
        <v>240</v>
      </c>
    </row>
    <row r="87" spans="1:12" ht="15">
      <c r="A87" s="114"/>
      <c r="B87" s="108"/>
      <c r="C87" s="13">
        <v>0.7</v>
      </c>
      <c r="D87" s="14">
        <v>135.14</v>
      </c>
      <c r="E87" s="36">
        <v>334</v>
      </c>
      <c r="F87" s="36">
        <f>E87/1</f>
        <v>334</v>
      </c>
      <c r="G87" s="36">
        <v>332</v>
      </c>
      <c r="H87" s="36">
        <f>G87/1</f>
        <v>332</v>
      </c>
      <c r="I87" s="36">
        <v>329</v>
      </c>
      <c r="J87" s="36">
        <f>I87/1</f>
        <v>329</v>
      </c>
      <c r="K87" s="36">
        <v>327</v>
      </c>
      <c r="L87" s="37">
        <f>K87/1</f>
        <v>327</v>
      </c>
    </row>
    <row r="88" spans="1:12" ht="15">
      <c r="A88" s="114"/>
      <c r="B88" s="108"/>
      <c r="C88" s="13">
        <v>0.8</v>
      </c>
      <c r="D88" s="14">
        <v>119</v>
      </c>
      <c r="E88" s="36">
        <v>395</v>
      </c>
      <c r="F88" s="36">
        <f>E88/1</f>
        <v>395</v>
      </c>
      <c r="G88" s="36">
        <v>395</v>
      </c>
      <c r="H88" s="36">
        <f>G88/1</f>
        <v>395</v>
      </c>
      <c r="I88" s="36">
        <v>385</v>
      </c>
      <c r="J88" s="36">
        <f>I88/1</f>
        <v>385</v>
      </c>
      <c r="K88" s="36">
        <v>375</v>
      </c>
      <c r="L88" s="37">
        <f>K88/1</f>
        <v>375</v>
      </c>
    </row>
    <row r="89" spans="1:12" ht="15.75" thickBot="1">
      <c r="A89" s="115"/>
      <c r="B89" s="109"/>
      <c r="C89" s="17">
        <v>0.9</v>
      </c>
      <c r="D89" s="18">
        <v>107.53</v>
      </c>
      <c r="E89" s="86"/>
      <c r="F89" s="39"/>
      <c r="G89" s="86"/>
      <c r="H89" s="39"/>
      <c r="I89" s="86"/>
      <c r="J89" s="39"/>
      <c r="K89" s="86"/>
      <c r="L89" s="40"/>
    </row>
    <row r="90" spans="1:12" s="2" customFormat="1" ht="16.5" customHeight="1" hidden="1" thickBot="1">
      <c r="A90" s="3"/>
      <c r="B90" s="28"/>
      <c r="C90" s="21"/>
      <c r="D90" s="22"/>
      <c r="E90" s="90"/>
      <c r="F90" s="68"/>
      <c r="G90" s="90"/>
      <c r="H90" s="68"/>
      <c r="I90" s="90"/>
      <c r="J90" s="68"/>
      <c r="K90" s="87"/>
      <c r="L90" s="69"/>
    </row>
    <row r="91" spans="1:12" s="2" customFormat="1" ht="16.5" customHeight="1" hidden="1">
      <c r="A91" s="3"/>
      <c r="B91" s="30"/>
      <c r="C91" s="23"/>
      <c r="D91" s="24"/>
      <c r="E91" s="88">
        <v>5</v>
      </c>
      <c r="F91" s="19">
        <v>5</v>
      </c>
      <c r="G91" s="88"/>
      <c r="H91" s="19"/>
      <c r="I91" s="88"/>
      <c r="J91" s="19"/>
      <c r="K91" s="88"/>
      <c r="L91" s="20"/>
    </row>
    <row r="92" spans="1:12" s="2" customFormat="1" ht="16.5" customHeight="1" hidden="1">
      <c r="A92" s="3"/>
      <c r="B92" s="30"/>
      <c r="C92" s="23"/>
      <c r="D92" s="24"/>
      <c r="E92" s="88">
        <v>5</v>
      </c>
      <c r="F92" s="19">
        <v>5</v>
      </c>
      <c r="G92" s="88"/>
      <c r="H92" s="19"/>
      <c r="I92" s="88"/>
      <c r="J92" s="19"/>
      <c r="K92" s="88"/>
      <c r="L92" s="20"/>
    </row>
    <row r="93" spans="1:12" s="2" customFormat="1" ht="16.5" customHeight="1" hidden="1">
      <c r="A93" s="3"/>
      <c r="B93" s="30"/>
      <c r="C93" s="23"/>
      <c r="D93" s="24"/>
      <c r="E93" s="88">
        <v>5</v>
      </c>
      <c r="F93" s="19">
        <v>5</v>
      </c>
      <c r="G93" s="88"/>
      <c r="H93" s="19"/>
      <c r="I93" s="88"/>
      <c r="J93" s="19"/>
      <c r="K93" s="88"/>
      <c r="L93" s="20"/>
    </row>
    <row r="94" spans="1:12" s="2" customFormat="1" ht="16.5" customHeight="1" hidden="1">
      <c r="A94" s="3"/>
      <c r="B94" s="30"/>
      <c r="C94" s="23"/>
      <c r="D94" s="24"/>
      <c r="E94" s="88">
        <v>5</v>
      </c>
      <c r="F94" s="19">
        <v>5</v>
      </c>
      <c r="G94" s="88"/>
      <c r="H94" s="19"/>
      <c r="I94" s="88"/>
      <c r="J94" s="19"/>
      <c r="K94" s="88"/>
      <c r="L94" s="20"/>
    </row>
    <row r="95" spans="1:12" s="2" customFormat="1" ht="16.5" customHeight="1" hidden="1">
      <c r="A95" s="3"/>
      <c r="B95" s="30"/>
      <c r="C95" s="23"/>
      <c r="D95" s="24"/>
      <c r="E95" s="88">
        <v>5</v>
      </c>
      <c r="F95" s="19">
        <v>5</v>
      </c>
      <c r="G95" s="88"/>
      <c r="H95" s="19"/>
      <c r="I95" s="88"/>
      <c r="J95" s="19"/>
      <c r="K95" s="88"/>
      <c r="L95" s="20"/>
    </row>
    <row r="96" spans="1:12" s="2" customFormat="1" ht="16.5" customHeight="1" hidden="1">
      <c r="A96" s="3"/>
      <c r="B96" s="30"/>
      <c r="C96" s="23"/>
      <c r="D96" s="24"/>
      <c r="E96" s="88">
        <v>5</v>
      </c>
      <c r="F96" s="19">
        <v>5</v>
      </c>
      <c r="G96" s="88"/>
      <c r="H96" s="19"/>
      <c r="I96" s="88"/>
      <c r="J96" s="19"/>
      <c r="K96" s="88"/>
      <c r="L96" s="20"/>
    </row>
    <row r="97" spans="1:12" s="2" customFormat="1" ht="16.5" customHeight="1" hidden="1">
      <c r="A97" s="3"/>
      <c r="B97" s="30"/>
      <c r="C97" s="23"/>
      <c r="D97" s="24"/>
      <c r="E97" s="88">
        <v>5</v>
      </c>
      <c r="F97" s="19">
        <v>5</v>
      </c>
      <c r="G97" s="88"/>
      <c r="H97" s="19"/>
      <c r="I97" s="88"/>
      <c r="J97" s="19"/>
      <c r="K97" s="88"/>
      <c r="L97" s="20"/>
    </row>
    <row r="98" spans="1:12" s="2" customFormat="1" ht="16.5" customHeight="1" hidden="1">
      <c r="A98" s="3"/>
      <c r="B98" s="30"/>
      <c r="C98" s="23"/>
      <c r="D98" s="24"/>
      <c r="E98" s="88">
        <v>5</v>
      </c>
      <c r="F98" s="19">
        <v>5</v>
      </c>
      <c r="G98" s="88"/>
      <c r="H98" s="19"/>
      <c r="I98" s="88"/>
      <c r="J98" s="19"/>
      <c r="K98" s="88"/>
      <c r="L98" s="20"/>
    </row>
    <row r="99" spans="1:12" s="2" customFormat="1" ht="16.5" customHeight="1" hidden="1">
      <c r="A99" s="3"/>
      <c r="B99" s="30"/>
      <c r="C99" s="23"/>
      <c r="D99" s="24"/>
      <c r="E99" s="88">
        <v>5</v>
      </c>
      <c r="F99" s="19">
        <v>5</v>
      </c>
      <c r="G99" s="88"/>
      <c r="H99" s="19"/>
      <c r="I99" s="88"/>
      <c r="J99" s="19"/>
      <c r="K99" s="88"/>
      <c r="L99" s="20"/>
    </row>
    <row r="100" spans="1:12" s="2" customFormat="1" ht="16.5" customHeight="1" hidden="1">
      <c r="A100" s="3"/>
      <c r="B100" s="30"/>
      <c r="C100" s="23"/>
      <c r="D100" s="24"/>
      <c r="E100" s="88">
        <v>5</v>
      </c>
      <c r="F100" s="19">
        <v>5</v>
      </c>
      <c r="G100" s="88"/>
      <c r="H100" s="19"/>
      <c r="I100" s="88"/>
      <c r="J100" s="19"/>
      <c r="K100" s="88"/>
      <c r="L100" s="20"/>
    </row>
    <row r="101" spans="1:12" s="2" customFormat="1" ht="16.5" customHeight="1" hidden="1">
      <c r="A101" s="3"/>
      <c r="B101" s="30"/>
      <c r="C101" s="23"/>
      <c r="D101" s="24"/>
      <c r="E101" s="88">
        <v>5</v>
      </c>
      <c r="F101" s="19">
        <v>5</v>
      </c>
      <c r="G101" s="88"/>
      <c r="H101" s="19"/>
      <c r="I101" s="88"/>
      <c r="J101" s="19"/>
      <c r="K101" s="88"/>
      <c r="L101" s="20"/>
    </row>
    <row r="102" spans="1:12" ht="16.5" customHeight="1" hidden="1">
      <c r="A102" s="3"/>
      <c r="B102" s="30"/>
      <c r="C102" s="23"/>
      <c r="D102" s="136"/>
      <c r="E102" s="88">
        <v>5</v>
      </c>
      <c r="F102" s="19">
        <v>5</v>
      </c>
      <c r="G102" s="88"/>
      <c r="H102" s="19"/>
      <c r="I102" s="88"/>
      <c r="J102" s="19"/>
      <c r="K102" s="88"/>
      <c r="L102" s="20"/>
    </row>
    <row r="103" spans="1:12" ht="16.5" customHeight="1" hidden="1">
      <c r="A103" s="3"/>
      <c r="B103" s="29"/>
      <c r="C103" s="25"/>
      <c r="D103" s="137"/>
      <c r="E103" s="88">
        <v>5</v>
      </c>
      <c r="F103" s="19">
        <v>5</v>
      </c>
      <c r="G103" s="88"/>
      <c r="H103" s="19"/>
      <c r="I103" s="88"/>
      <c r="J103" s="19"/>
      <c r="K103" s="88"/>
      <c r="L103" s="20"/>
    </row>
    <row r="104" spans="1:12" s="2" customFormat="1" ht="37.5" customHeight="1">
      <c r="A104" s="145" t="s">
        <v>33</v>
      </c>
      <c r="B104" s="145"/>
      <c r="C104" s="145"/>
      <c r="D104" s="145"/>
      <c r="E104" s="102" t="s">
        <v>35</v>
      </c>
      <c r="F104" s="102"/>
      <c r="G104" s="102"/>
      <c r="H104" s="102"/>
      <c r="I104" s="102"/>
      <c r="J104" s="102"/>
      <c r="K104" s="102"/>
      <c r="L104" s="102"/>
    </row>
    <row r="105" spans="1:12" s="2" customFormat="1" ht="40.5" customHeight="1">
      <c r="A105" s="146" t="s">
        <v>34</v>
      </c>
      <c r="B105" s="146"/>
      <c r="C105" s="146"/>
      <c r="D105" s="146"/>
      <c r="E105" s="102"/>
      <c r="F105" s="102"/>
      <c r="G105" s="102"/>
      <c r="H105" s="102"/>
      <c r="I105" s="102"/>
      <c r="J105" s="102"/>
      <c r="K105" s="102"/>
      <c r="L105" s="102"/>
    </row>
    <row r="106" spans="1:12" s="7" customFormat="1" ht="23.25" customHeight="1">
      <c r="A106" s="106" t="s">
        <v>36</v>
      </c>
      <c r="B106" s="106"/>
      <c r="C106" s="106"/>
      <c r="D106" s="106"/>
      <c r="E106" s="102"/>
      <c r="F106" s="102"/>
      <c r="G106" s="102"/>
      <c r="H106" s="102"/>
      <c r="I106" s="102"/>
      <c r="J106" s="102"/>
      <c r="K106" s="102"/>
      <c r="L106" s="102"/>
    </row>
    <row r="107" spans="1:12" s="8" customFormat="1" ht="21" customHeight="1">
      <c r="A107" s="104" t="s">
        <v>37</v>
      </c>
      <c r="B107" s="104"/>
      <c r="C107" s="104"/>
      <c r="D107" s="104"/>
      <c r="E107" s="102"/>
      <c r="F107" s="102"/>
      <c r="G107" s="102"/>
      <c r="H107" s="102"/>
      <c r="I107" s="102"/>
      <c r="J107" s="102"/>
      <c r="K107" s="102"/>
      <c r="L107" s="102"/>
    </row>
    <row r="108" ht="24.75" customHeight="1" thickBot="1">
      <c r="B108" s="27"/>
    </row>
    <row r="109" spans="1:12" s="2" customFormat="1" ht="18.75" customHeight="1">
      <c r="A109" s="9"/>
      <c r="B109" s="110" t="s">
        <v>18</v>
      </c>
      <c r="C109" s="112" t="s">
        <v>1</v>
      </c>
      <c r="D109" s="103" t="s">
        <v>0</v>
      </c>
      <c r="E109" s="103" t="s">
        <v>26</v>
      </c>
      <c r="F109" s="103"/>
      <c r="G109" s="103" t="s">
        <v>27</v>
      </c>
      <c r="H109" s="103"/>
      <c r="I109" s="103" t="s">
        <v>28</v>
      </c>
      <c r="J109" s="103"/>
      <c r="K109" s="103" t="s">
        <v>29</v>
      </c>
      <c r="L109" s="116"/>
    </row>
    <row r="110" spans="1:12" s="95" customFormat="1" ht="22.5" customHeight="1" thickBot="1">
      <c r="A110" s="101"/>
      <c r="B110" s="122"/>
      <c r="C110" s="121"/>
      <c r="D110" s="135"/>
      <c r="E110" s="32" t="s">
        <v>24</v>
      </c>
      <c r="F110" s="32" t="s">
        <v>25</v>
      </c>
      <c r="G110" s="32" t="s">
        <v>24</v>
      </c>
      <c r="H110" s="32" t="s">
        <v>25</v>
      </c>
      <c r="I110" s="32" t="s">
        <v>24</v>
      </c>
      <c r="J110" s="32" t="s">
        <v>25</v>
      </c>
      <c r="K110" s="32" t="s">
        <v>24</v>
      </c>
      <c r="L110" s="33" t="s">
        <v>25</v>
      </c>
    </row>
    <row r="111" spans="1:14" s="2" customFormat="1" ht="13.5" customHeight="1" thickBot="1">
      <c r="A111" s="117"/>
      <c r="B111" s="132" t="s">
        <v>12</v>
      </c>
      <c r="C111" s="42">
        <v>0.4</v>
      </c>
      <c r="D111" s="43">
        <v>225</v>
      </c>
      <c r="E111" s="93">
        <v>163</v>
      </c>
      <c r="F111" s="50">
        <f>E111/0.845</f>
        <v>192.89940828402368</v>
      </c>
      <c r="G111" s="44">
        <v>160</v>
      </c>
      <c r="H111" s="50">
        <f>G111/0.845</f>
        <v>189.3491124260355</v>
      </c>
      <c r="I111" s="50">
        <v>156</v>
      </c>
      <c r="J111" s="50">
        <f>I111/0.845</f>
        <v>184.6153846153846</v>
      </c>
      <c r="K111" s="50">
        <v>154</v>
      </c>
      <c r="L111" s="51">
        <f>K111/0.845</f>
        <v>182.24852071005918</v>
      </c>
      <c r="M111" s="66"/>
      <c r="N111" s="66"/>
    </row>
    <row r="112" spans="1:14" s="2" customFormat="1" ht="13.5" customHeight="1">
      <c r="A112" s="114"/>
      <c r="B112" s="133"/>
      <c r="C112" s="13">
        <v>0.5</v>
      </c>
      <c r="D112" s="14">
        <v>185.18</v>
      </c>
      <c r="E112" s="34">
        <v>183</v>
      </c>
      <c r="F112" s="53">
        <f>E112/0.845</f>
        <v>216.5680473372781</v>
      </c>
      <c r="G112" s="36">
        <v>180</v>
      </c>
      <c r="H112" s="50">
        <f>G112/0.845</f>
        <v>213.01775147928996</v>
      </c>
      <c r="I112" s="53">
        <v>176</v>
      </c>
      <c r="J112" s="53">
        <f>I112/0.845</f>
        <v>208.28402366863907</v>
      </c>
      <c r="K112" s="53">
        <v>174</v>
      </c>
      <c r="L112" s="54">
        <f>K112/0.845</f>
        <v>205.9171597633136</v>
      </c>
      <c r="M112" s="66"/>
      <c r="N112" s="66"/>
    </row>
    <row r="113" spans="1:14" s="2" customFormat="1" ht="13.5" customHeight="1">
      <c r="A113" s="114"/>
      <c r="B113" s="133"/>
      <c r="C113" s="13">
        <v>0.55</v>
      </c>
      <c r="D113" s="14">
        <v>169.5</v>
      </c>
      <c r="E113" s="34">
        <v>202</v>
      </c>
      <c r="F113" s="53">
        <f>E113/0.845</f>
        <v>239.05325443786984</v>
      </c>
      <c r="G113" s="36">
        <v>199</v>
      </c>
      <c r="H113" s="53">
        <f>G112/0.845</f>
        <v>213.01775147928996</v>
      </c>
      <c r="I113" s="53">
        <v>195</v>
      </c>
      <c r="J113" s="53">
        <f>I113/0.845</f>
        <v>230.76923076923077</v>
      </c>
      <c r="K113" s="53">
        <v>193</v>
      </c>
      <c r="L113" s="54">
        <f>K113/0.845</f>
        <v>228.40236686390534</v>
      </c>
      <c r="M113" s="66"/>
      <c r="N113" s="66"/>
    </row>
    <row r="114" spans="1:14" s="2" customFormat="1" ht="13.5" customHeight="1">
      <c r="A114" s="114"/>
      <c r="B114" s="133"/>
      <c r="C114" s="13">
        <v>0.6</v>
      </c>
      <c r="D114" s="14">
        <v>156.25</v>
      </c>
      <c r="E114" s="34">
        <v>224</v>
      </c>
      <c r="F114" s="53">
        <f>E114/0.845</f>
        <v>265.0887573964497</v>
      </c>
      <c r="G114" s="36">
        <v>221</v>
      </c>
      <c r="H114" s="53">
        <f>G113/0.845</f>
        <v>235.50295857988166</v>
      </c>
      <c r="I114" s="53">
        <v>217</v>
      </c>
      <c r="J114" s="53">
        <f>I114/0.845</f>
        <v>256.8047337278107</v>
      </c>
      <c r="K114" s="53">
        <v>214</v>
      </c>
      <c r="L114" s="54">
        <f>K114/0.845</f>
        <v>253.25443786982248</v>
      </c>
      <c r="M114" s="66"/>
      <c r="N114" s="66"/>
    </row>
    <row r="115" spans="1:14" s="2" customFormat="1" ht="13.5" customHeight="1">
      <c r="A115" s="114"/>
      <c r="B115" s="133"/>
      <c r="C115" s="13">
        <v>0.65</v>
      </c>
      <c r="D115" s="14"/>
      <c r="E115" s="94"/>
      <c r="F115" s="53"/>
      <c r="G115" s="95"/>
      <c r="H115" s="53"/>
      <c r="I115" s="94"/>
      <c r="J115" s="53"/>
      <c r="K115" s="94"/>
      <c r="L115" s="54"/>
      <c r="M115" s="63"/>
      <c r="N115" s="63"/>
    </row>
    <row r="116" spans="1:14" s="2" customFormat="1" ht="13.5" customHeight="1">
      <c r="A116" s="114"/>
      <c r="B116" s="133"/>
      <c r="C116" s="13">
        <v>0.7</v>
      </c>
      <c r="D116" s="14">
        <v>135.14</v>
      </c>
      <c r="E116" s="53">
        <v>247</v>
      </c>
      <c r="F116" s="53">
        <f aca="true" t="shared" si="12" ref="F116:F121">E116/0.845</f>
        <v>292.3076923076923</v>
      </c>
      <c r="G116" s="53">
        <v>244</v>
      </c>
      <c r="H116" s="53">
        <f aca="true" t="shared" si="13" ref="H116:H121">G116/0.845</f>
        <v>288.7573964497042</v>
      </c>
      <c r="I116" s="53">
        <v>240</v>
      </c>
      <c r="J116" s="53">
        <f aca="true" t="shared" si="14" ref="J116:J121">I116/0.845</f>
        <v>284.02366863905326</v>
      </c>
      <c r="K116" s="64">
        <v>238</v>
      </c>
      <c r="L116" s="54">
        <f aca="true" t="shared" si="15" ref="L116:L121">K116/0.845</f>
        <v>281.6568047337278</v>
      </c>
      <c r="M116" s="66"/>
      <c r="N116" s="66"/>
    </row>
    <row r="117" spans="1:14" s="2" customFormat="1" ht="13.5" customHeight="1">
      <c r="A117" s="114"/>
      <c r="B117" s="133"/>
      <c r="C117" s="13">
        <v>0.8</v>
      </c>
      <c r="D117" s="14">
        <v>119</v>
      </c>
      <c r="E117" s="64">
        <v>276</v>
      </c>
      <c r="F117" s="53">
        <f t="shared" si="12"/>
        <v>326.62721893491124</v>
      </c>
      <c r="G117" s="64">
        <v>271</v>
      </c>
      <c r="H117" s="53">
        <f t="shared" si="13"/>
        <v>320.71005917159766</v>
      </c>
      <c r="I117" s="64">
        <v>267</v>
      </c>
      <c r="J117" s="53">
        <f t="shared" si="14"/>
        <v>315.97633136094674</v>
      </c>
      <c r="K117" s="64">
        <v>265</v>
      </c>
      <c r="L117" s="54">
        <f t="shared" si="15"/>
        <v>313.6094674556213</v>
      </c>
      <c r="M117" s="67"/>
      <c r="N117" s="67"/>
    </row>
    <row r="118" spans="1:14" s="2" customFormat="1" ht="13.5" customHeight="1">
      <c r="A118" s="114"/>
      <c r="B118" s="133"/>
      <c r="C118" s="13">
        <v>0.9</v>
      </c>
      <c r="D118" s="14">
        <v>107.53</v>
      </c>
      <c r="E118" s="53">
        <v>312</v>
      </c>
      <c r="F118" s="53">
        <f t="shared" si="12"/>
        <v>369.2307692307692</v>
      </c>
      <c r="G118" s="53">
        <v>307</v>
      </c>
      <c r="H118" s="53">
        <f t="shared" si="13"/>
        <v>363.31360946745565</v>
      </c>
      <c r="I118" s="53">
        <v>302</v>
      </c>
      <c r="J118" s="53">
        <f t="shared" si="14"/>
        <v>357.396449704142</v>
      </c>
      <c r="K118" s="53">
        <v>297</v>
      </c>
      <c r="L118" s="54">
        <f t="shared" si="15"/>
        <v>351.47928994082844</v>
      </c>
      <c r="M118" s="66"/>
      <c r="N118" s="66"/>
    </row>
    <row r="119" spans="1:14" s="2" customFormat="1" ht="13.5" customHeight="1" thickBot="1">
      <c r="A119" s="114"/>
      <c r="B119" s="134"/>
      <c r="C119" s="17">
        <v>1</v>
      </c>
      <c r="D119" s="18">
        <v>97.08</v>
      </c>
      <c r="E119" s="61">
        <v>336</v>
      </c>
      <c r="F119" s="61">
        <f t="shared" si="12"/>
        <v>397.63313609467457</v>
      </c>
      <c r="G119" s="61">
        <v>331</v>
      </c>
      <c r="H119" s="61">
        <f t="shared" si="13"/>
        <v>391.71597633136093</v>
      </c>
      <c r="I119" s="61">
        <v>326</v>
      </c>
      <c r="J119" s="61">
        <f t="shared" si="14"/>
        <v>385.79881656804736</v>
      </c>
      <c r="K119" s="61">
        <v>321</v>
      </c>
      <c r="L119" s="62">
        <f t="shared" si="15"/>
        <v>379.8816568047337</v>
      </c>
      <c r="M119" s="66"/>
      <c r="N119" s="66"/>
    </row>
    <row r="120" spans="1:14" s="2" customFormat="1" ht="13.5" customHeight="1">
      <c r="A120" s="114"/>
      <c r="B120" s="132" t="s">
        <v>13</v>
      </c>
      <c r="C120" s="42">
        <v>0.4</v>
      </c>
      <c r="D120" s="43">
        <v>225</v>
      </c>
      <c r="E120" s="44">
        <v>215</v>
      </c>
      <c r="F120" s="50">
        <f t="shared" si="12"/>
        <v>254.43786982248523</v>
      </c>
      <c r="G120" s="44">
        <v>208</v>
      </c>
      <c r="H120" s="50">
        <f t="shared" si="13"/>
        <v>246.15384615384616</v>
      </c>
      <c r="I120" s="44">
        <v>205</v>
      </c>
      <c r="J120" s="50">
        <f t="shared" si="14"/>
        <v>242.60355029585799</v>
      </c>
      <c r="K120" s="44">
        <v>202</v>
      </c>
      <c r="L120" s="51">
        <f t="shared" si="15"/>
        <v>239.05325443786984</v>
      </c>
      <c r="M120" s="65"/>
      <c r="N120" s="65"/>
    </row>
    <row r="121" spans="1:14" s="2" customFormat="1" ht="13.5" customHeight="1">
      <c r="A121" s="114"/>
      <c r="B121" s="133"/>
      <c r="C121" s="13">
        <v>0.5</v>
      </c>
      <c r="D121" s="14">
        <v>185.18</v>
      </c>
      <c r="E121" s="36">
        <v>253</v>
      </c>
      <c r="F121" s="53">
        <f t="shared" si="12"/>
        <v>299.40828402366867</v>
      </c>
      <c r="G121" s="36">
        <v>246</v>
      </c>
      <c r="H121" s="53">
        <f t="shared" si="13"/>
        <v>291.1242603550296</v>
      </c>
      <c r="I121" s="36">
        <v>243</v>
      </c>
      <c r="J121" s="53">
        <f t="shared" si="14"/>
        <v>287.5739644970414</v>
      </c>
      <c r="K121" s="36">
        <v>240</v>
      </c>
      <c r="L121" s="54">
        <f t="shared" si="15"/>
        <v>284.02366863905326</v>
      </c>
      <c r="M121" s="65"/>
      <c r="N121" s="65"/>
    </row>
    <row r="122" spans="1:14" s="2" customFormat="1" ht="13.5" customHeight="1">
      <c r="A122" s="114"/>
      <c r="B122" s="133"/>
      <c r="C122" s="13">
        <v>0.55</v>
      </c>
      <c r="D122" s="14"/>
      <c r="E122" s="92"/>
      <c r="F122" s="53"/>
      <c r="G122" s="92"/>
      <c r="H122" s="53"/>
      <c r="I122" s="92"/>
      <c r="J122" s="53"/>
      <c r="K122" s="92"/>
      <c r="L122" s="54"/>
      <c r="M122" s="65"/>
      <c r="N122" s="65"/>
    </row>
    <row r="123" spans="1:14" s="2" customFormat="1" ht="13.5" customHeight="1">
      <c r="A123" s="114"/>
      <c r="B123" s="133"/>
      <c r="C123" s="13">
        <v>0.6</v>
      </c>
      <c r="D123" s="14"/>
      <c r="E123" s="92"/>
      <c r="F123" s="53"/>
      <c r="G123" s="92"/>
      <c r="H123" s="53"/>
      <c r="I123" s="92"/>
      <c r="J123" s="53"/>
      <c r="K123" s="92"/>
      <c r="L123" s="54"/>
      <c r="M123" s="65"/>
      <c r="N123" s="65"/>
    </row>
    <row r="124" spans="1:14" s="2" customFormat="1" ht="13.5" customHeight="1">
      <c r="A124" s="114"/>
      <c r="B124" s="133"/>
      <c r="C124" s="13">
        <v>0.65</v>
      </c>
      <c r="D124" s="14"/>
      <c r="E124" s="92"/>
      <c r="F124" s="53"/>
      <c r="G124" s="92"/>
      <c r="H124" s="53"/>
      <c r="I124" s="92"/>
      <c r="J124" s="53"/>
      <c r="K124" s="92"/>
      <c r="L124" s="54"/>
      <c r="M124" s="65"/>
      <c r="N124" s="65"/>
    </row>
    <row r="125" spans="1:14" s="2" customFormat="1" ht="13.5" customHeight="1">
      <c r="A125" s="114"/>
      <c r="B125" s="133"/>
      <c r="C125" s="13">
        <v>0.7</v>
      </c>
      <c r="D125" s="14">
        <v>135.14</v>
      </c>
      <c r="E125" s="38">
        <v>334</v>
      </c>
      <c r="F125" s="53">
        <f>E125/0.845</f>
        <v>395.26627218934914</v>
      </c>
      <c r="G125" s="38">
        <v>332</v>
      </c>
      <c r="H125" s="53">
        <f>G125/0.845</f>
        <v>392.8994082840237</v>
      </c>
      <c r="I125" s="38">
        <v>329</v>
      </c>
      <c r="J125" s="53">
        <f>I125/0.845</f>
        <v>389.3491124260355</v>
      </c>
      <c r="K125" s="38">
        <v>327</v>
      </c>
      <c r="L125" s="54">
        <f>K125/0.845</f>
        <v>386.9822485207101</v>
      </c>
      <c r="M125" s="65"/>
      <c r="N125" s="65"/>
    </row>
    <row r="126" spans="1:12" s="2" customFormat="1" ht="13.5" customHeight="1">
      <c r="A126" s="114"/>
      <c r="B126" s="133"/>
      <c r="C126" s="13">
        <v>0.8</v>
      </c>
      <c r="D126" s="14">
        <v>119</v>
      </c>
      <c r="E126" s="36">
        <v>395</v>
      </c>
      <c r="F126" s="53">
        <f>E126/0.845</f>
        <v>467.4556213017752</v>
      </c>
      <c r="G126" s="36">
        <v>395</v>
      </c>
      <c r="H126" s="53">
        <f>G126/0.845</f>
        <v>467.4556213017752</v>
      </c>
      <c r="I126" s="36">
        <v>385</v>
      </c>
      <c r="J126" s="53">
        <f>I126/0.845</f>
        <v>455.62130177514797</v>
      </c>
      <c r="K126" s="36">
        <v>375</v>
      </c>
      <c r="L126" s="54">
        <f>K126/0.845</f>
        <v>443.7869822485207</v>
      </c>
    </row>
    <row r="127" spans="1:12" s="2" customFormat="1" ht="13.5" customHeight="1" thickBot="1">
      <c r="A127" s="115"/>
      <c r="B127" s="134"/>
      <c r="C127" s="17">
        <v>0.9</v>
      </c>
      <c r="D127" s="18">
        <v>107.53</v>
      </c>
      <c r="E127" s="39">
        <v>435</v>
      </c>
      <c r="F127" s="61">
        <f>E127/0.845</f>
        <v>514.792899408284</v>
      </c>
      <c r="G127" s="39">
        <v>435</v>
      </c>
      <c r="H127" s="61">
        <f>G127/0.845</f>
        <v>514.792899408284</v>
      </c>
      <c r="I127" s="39">
        <v>425</v>
      </c>
      <c r="J127" s="61">
        <f>I127/0.845</f>
        <v>502.9585798816568</v>
      </c>
      <c r="K127" s="26">
        <v>415</v>
      </c>
      <c r="L127" s="62">
        <f>K127/0.845</f>
        <v>491.1242603550296</v>
      </c>
    </row>
    <row r="128" spans="1:14" ht="15">
      <c r="A128" s="138"/>
      <c r="B128" s="107" t="s">
        <v>14</v>
      </c>
      <c r="C128" s="42">
        <v>0.6</v>
      </c>
      <c r="D128" s="43">
        <v>156.25</v>
      </c>
      <c r="E128" s="50">
        <v>224</v>
      </c>
      <c r="F128" s="50">
        <f>E128/0.75</f>
        <v>298.6666666666667</v>
      </c>
      <c r="G128" s="50">
        <v>221</v>
      </c>
      <c r="H128" s="50">
        <f>G128/0.75</f>
        <v>294.6666666666667</v>
      </c>
      <c r="I128" s="50">
        <v>217</v>
      </c>
      <c r="J128" s="50">
        <f>I128/0.75</f>
        <v>289.3333333333333</v>
      </c>
      <c r="K128" s="50">
        <v>214</v>
      </c>
      <c r="L128" s="51">
        <f>K128/0.75</f>
        <v>285.3333333333333</v>
      </c>
      <c r="M128" s="2"/>
      <c r="N128" s="2"/>
    </row>
    <row r="129" spans="1:14" ht="15">
      <c r="A129" s="139"/>
      <c r="B129" s="108"/>
      <c r="C129" s="13">
        <v>0.65</v>
      </c>
      <c r="D129" s="14"/>
      <c r="E129" s="94"/>
      <c r="F129" s="57"/>
      <c r="G129" s="94"/>
      <c r="H129" s="57"/>
      <c r="I129" s="94"/>
      <c r="J129" s="57"/>
      <c r="K129" s="94"/>
      <c r="L129" s="58"/>
      <c r="M129" s="2"/>
      <c r="N129" s="2"/>
    </row>
    <row r="130" spans="1:12" ht="15">
      <c r="A130" s="139"/>
      <c r="B130" s="108"/>
      <c r="C130" s="13">
        <v>0.7</v>
      </c>
      <c r="D130" s="14">
        <v>135.14</v>
      </c>
      <c r="E130" s="53">
        <v>247</v>
      </c>
      <c r="F130" s="57">
        <f>E130/0.75</f>
        <v>329.3333333333333</v>
      </c>
      <c r="G130" s="53">
        <v>244</v>
      </c>
      <c r="H130" s="57">
        <f>G130/0.75</f>
        <v>325.3333333333333</v>
      </c>
      <c r="I130" s="53">
        <v>240</v>
      </c>
      <c r="J130" s="57">
        <f>I130/0.75</f>
        <v>320</v>
      </c>
      <c r="K130" s="64">
        <v>238</v>
      </c>
      <c r="L130" s="58">
        <f>K130/0.75</f>
        <v>317.3333333333333</v>
      </c>
    </row>
    <row r="131" spans="1:12" ht="15">
      <c r="A131" s="139"/>
      <c r="B131" s="108"/>
      <c r="C131" s="13">
        <v>0.8</v>
      </c>
      <c r="D131" s="14">
        <v>119</v>
      </c>
      <c r="E131" s="64">
        <v>247</v>
      </c>
      <c r="F131" s="57">
        <f>E131/0.75</f>
        <v>329.3333333333333</v>
      </c>
      <c r="G131" s="64">
        <v>271</v>
      </c>
      <c r="H131" s="57">
        <f>G131/0.75</f>
        <v>361.3333333333333</v>
      </c>
      <c r="I131" s="64">
        <v>267</v>
      </c>
      <c r="J131" s="57">
        <f>I131/0.75</f>
        <v>356</v>
      </c>
      <c r="K131" s="64">
        <v>265</v>
      </c>
      <c r="L131" s="58">
        <f>K131/0.75</f>
        <v>353.3333333333333</v>
      </c>
    </row>
    <row r="132" spans="1:12" ht="15">
      <c r="A132" s="139"/>
      <c r="B132" s="108"/>
      <c r="C132" s="13">
        <v>0.9</v>
      </c>
      <c r="D132" s="14">
        <v>107.53</v>
      </c>
      <c r="E132" s="53">
        <v>312</v>
      </c>
      <c r="F132" s="57">
        <f>E132/0.75</f>
        <v>416</v>
      </c>
      <c r="G132" s="53">
        <v>307</v>
      </c>
      <c r="H132" s="57">
        <f>G132/0.75</f>
        <v>409.3333333333333</v>
      </c>
      <c r="I132" s="53">
        <v>302</v>
      </c>
      <c r="J132" s="57">
        <f>I132/0.75</f>
        <v>402.6666666666667</v>
      </c>
      <c r="K132" s="53">
        <v>297</v>
      </c>
      <c r="L132" s="58">
        <f>K132/0.75</f>
        <v>396</v>
      </c>
    </row>
    <row r="133" spans="1:12" ht="15.75" thickBot="1">
      <c r="A133" s="139"/>
      <c r="B133" s="109"/>
      <c r="C133" s="17">
        <v>1</v>
      </c>
      <c r="D133" s="18">
        <v>97.08</v>
      </c>
      <c r="E133" s="61">
        <v>336</v>
      </c>
      <c r="F133" s="68">
        <f>E133/0.75</f>
        <v>448</v>
      </c>
      <c r="G133" s="61">
        <v>331</v>
      </c>
      <c r="H133" s="68">
        <f>G133/0.75</f>
        <v>441.3333333333333</v>
      </c>
      <c r="I133" s="61">
        <v>326</v>
      </c>
      <c r="J133" s="68">
        <f>I133/0.75</f>
        <v>434.6666666666667</v>
      </c>
      <c r="K133" s="61">
        <v>321</v>
      </c>
      <c r="L133" s="73">
        <f>K133/0.75</f>
        <v>428</v>
      </c>
    </row>
    <row r="134" spans="1:12" ht="15" customHeight="1">
      <c r="A134" s="139"/>
      <c r="B134" s="132" t="s">
        <v>15</v>
      </c>
      <c r="C134" s="42">
        <v>0.6</v>
      </c>
      <c r="D134" s="43"/>
      <c r="E134" s="96"/>
      <c r="F134" s="50"/>
      <c r="G134" s="96"/>
      <c r="H134" s="50"/>
      <c r="I134" s="96"/>
      <c r="J134" s="50"/>
      <c r="K134" s="96"/>
      <c r="L134" s="51"/>
    </row>
    <row r="135" spans="1:12" ht="15" customHeight="1">
      <c r="A135" s="139"/>
      <c r="B135" s="133"/>
      <c r="C135" s="13">
        <v>0.65</v>
      </c>
      <c r="D135" s="14"/>
      <c r="E135" s="92"/>
      <c r="F135" s="57"/>
      <c r="G135" s="92"/>
      <c r="H135" s="57"/>
      <c r="I135" s="92"/>
      <c r="J135" s="57"/>
      <c r="K135" s="92"/>
      <c r="L135" s="58"/>
    </row>
    <row r="136" spans="1:12" ht="15" customHeight="1">
      <c r="A136" s="139"/>
      <c r="B136" s="133"/>
      <c r="C136" s="13">
        <v>0.7</v>
      </c>
      <c r="D136" s="14">
        <v>135.14</v>
      </c>
      <c r="E136" s="38">
        <v>334</v>
      </c>
      <c r="F136" s="57">
        <f>E136/0.75</f>
        <v>445.3333333333333</v>
      </c>
      <c r="G136" s="38">
        <v>332</v>
      </c>
      <c r="H136" s="57">
        <f>G136/0.75</f>
        <v>442.6666666666667</v>
      </c>
      <c r="I136" s="38">
        <v>329</v>
      </c>
      <c r="J136" s="57">
        <f>I136/0.75</f>
        <v>438.6666666666667</v>
      </c>
      <c r="K136" s="38">
        <v>327</v>
      </c>
      <c r="L136" s="58">
        <f>K136/0.75</f>
        <v>436</v>
      </c>
    </row>
    <row r="137" spans="1:12" ht="15" customHeight="1">
      <c r="A137" s="139"/>
      <c r="B137" s="133"/>
      <c r="C137" s="13">
        <v>0.8</v>
      </c>
      <c r="D137" s="14">
        <v>119</v>
      </c>
      <c r="E137" s="36">
        <v>395</v>
      </c>
      <c r="F137" s="57">
        <f>E137/0.75</f>
        <v>526.6666666666666</v>
      </c>
      <c r="G137" s="36">
        <v>395</v>
      </c>
      <c r="H137" s="57">
        <f>G137/0.75</f>
        <v>526.6666666666666</v>
      </c>
      <c r="I137" s="36">
        <v>385</v>
      </c>
      <c r="J137" s="57">
        <f>I137/0.75</f>
        <v>513.3333333333334</v>
      </c>
      <c r="K137" s="36">
        <v>375</v>
      </c>
      <c r="L137" s="58">
        <f>K137/0.75</f>
        <v>500</v>
      </c>
    </row>
    <row r="138" spans="1:12" ht="15.75" customHeight="1" thickBot="1">
      <c r="A138" s="140"/>
      <c r="B138" s="134"/>
      <c r="C138" s="17">
        <v>0.9</v>
      </c>
      <c r="D138" s="18">
        <v>107.53</v>
      </c>
      <c r="E138" s="39">
        <v>435</v>
      </c>
      <c r="F138" s="68">
        <f>E138/0.75</f>
        <v>580</v>
      </c>
      <c r="G138" s="39">
        <v>435</v>
      </c>
      <c r="H138" s="68">
        <f>G138/0.75</f>
        <v>580</v>
      </c>
      <c r="I138" s="39">
        <v>425</v>
      </c>
      <c r="J138" s="68">
        <f>I138/0.75</f>
        <v>566.6666666666666</v>
      </c>
      <c r="K138" s="26">
        <v>415</v>
      </c>
      <c r="L138" s="73">
        <f>K138/0.75</f>
        <v>553.3333333333334</v>
      </c>
    </row>
    <row r="139" spans="1:12" ht="15.75" customHeight="1">
      <c r="A139" s="138"/>
      <c r="B139" s="132" t="s">
        <v>16</v>
      </c>
      <c r="C139" s="42">
        <v>0.65</v>
      </c>
      <c r="D139" s="43"/>
      <c r="E139" s="89"/>
      <c r="F139" s="71"/>
      <c r="G139" s="89"/>
      <c r="H139" s="71"/>
      <c r="I139" s="89"/>
      <c r="J139" s="71"/>
      <c r="K139" s="89"/>
      <c r="L139" s="72"/>
    </row>
    <row r="140" spans="1:12" ht="15" customHeight="1">
      <c r="A140" s="139"/>
      <c r="B140" s="133"/>
      <c r="C140" s="13">
        <v>0.7</v>
      </c>
      <c r="D140" s="14">
        <v>135.14</v>
      </c>
      <c r="E140" s="53">
        <v>247</v>
      </c>
      <c r="F140" s="53">
        <f>E140/0.6</f>
        <v>411.6666666666667</v>
      </c>
      <c r="G140" s="53">
        <v>244</v>
      </c>
      <c r="H140" s="53">
        <f>G140/0.6</f>
        <v>406.6666666666667</v>
      </c>
      <c r="I140" s="53">
        <v>240</v>
      </c>
      <c r="J140" s="53">
        <f>I140/0.6</f>
        <v>400</v>
      </c>
      <c r="K140" s="64">
        <v>238</v>
      </c>
      <c r="L140" s="53">
        <f>K140/0.6</f>
        <v>396.6666666666667</v>
      </c>
    </row>
    <row r="141" spans="1:12" ht="15" customHeight="1">
      <c r="A141" s="139"/>
      <c r="B141" s="133"/>
      <c r="C141" s="13">
        <v>0.8</v>
      </c>
      <c r="D141" s="14">
        <v>119</v>
      </c>
      <c r="E141" s="64">
        <v>276</v>
      </c>
      <c r="F141" s="53">
        <f aca="true" t="shared" si="16" ref="F141:H147">E141/0.6</f>
        <v>460</v>
      </c>
      <c r="G141" s="64">
        <v>270</v>
      </c>
      <c r="H141" s="53">
        <f t="shared" si="16"/>
        <v>450</v>
      </c>
      <c r="I141" s="64">
        <v>267</v>
      </c>
      <c r="J141" s="53">
        <f>I141/0.6</f>
        <v>445</v>
      </c>
      <c r="K141" s="64">
        <v>265</v>
      </c>
      <c r="L141" s="53">
        <f>K141/0.6</f>
        <v>441.6666666666667</v>
      </c>
    </row>
    <row r="142" spans="1:12" ht="15" customHeight="1">
      <c r="A142" s="139"/>
      <c r="B142" s="133"/>
      <c r="C142" s="13">
        <v>0.9</v>
      </c>
      <c r="D142" s="14">
        <v>107.53</v>
      </c>
      <c r="E142" s="53">
        <v>312</v>
      </c>
      <c r="F142" s="53">
        <f t="shared" si="16"/>
        <v>520</v>
      </c>
      <c r="G142" s="53">
        <v>307</v>
      </c>
      <c r="H142" s="53">
        <f t="shared" si="16"/>
        <v>511.6666666666667</v>
      </c>
      <c r="I142" s="53">
        <v>302</v>
      </c>
      <c r="J142" s="53">
        <f>I142/0.6</f>
        <v>503.33333333333337</v>
      </c>
      <c r="K142" s="53">
        <v>297</v>
      </c>
      <c r="L142" s="53">
        <f>K142/0.6</f>
        <v>495</v>
      </c>
    </row>
    <row r="143" spans="1:12" ht="15" customHeight="1" thickBot="1">
      <c r="A143" s="139"/>
      <c r="B143" s="134"/>
      <c r="C143" s="17">
        <v>1</v>
      </c>
      <c r="D143" s="18">
        <v>97.08</v>
      </c>
      <c r="E143" s="61">
        <v>336</v>
      </c>
      <c r="F143" s="61">
        <f t="shared" si="16"/>
        <v>560</v>
      </c>
      <c r="G143" s="61">
        <v>331</v>
      </c>
      <c r="H143" s="61">
        <f t="shared" si="16"/>
        <v>551.6666666666667</v>
      </c>
      <c r="I143" s="61">
        <v>326</v>
      </c>
      <c r="J143" s="61">
        <f>I143/0.6</f>
        <v>543.3333333333334</v>
      </c>
      <c r="K143" s="61">
        <v>321</v>
      </c>
      <c r="L143" s="61">
        <f>K143/0.6</f>
        <v>535</v>
      </c>
    </row>
    <row r="144" spans="1:12" ht="15">
      <c r="A144" s="139"/>
      <c r="B144" s="107" t="s">
        <v>17</v>
      </c>
      <c r="C144" s="42">
        <v>0.65</v>
      </c>
      <c r="D144" s="43"/>
      <c r="E144" s="75"/>
      <c r="F144" s="50"/>
      <c r="G144" s="75"/>
      <c r="H144" s="50"/>
      <c r="I144" s="75"/>
      <c r="J144" s="50"/>
      <c r="K144" s="75"/>
      <c r="L144" s="51"/>
    </row>
    <row r="145" spans="1:12" ht="15">
      <c r="A145" s="139"/>
      <c r="B145" s="108"/>
      <c r="C145" s="13">
        <v>0.7</v>
      </c>
      <c r="D145" s="14">
        <v>135.14</v>
      </c>
      <c r="E145" s="80">
        <v>334</v>
      </c>
      <c r="F145" s="53">
        <f t="shared" si="16"/>
        <v>556.6666666666667</v>
      </c>
      <c r="G145" s="80">
        <v>332</v>
      </c>
      <c r="H145" s="53">
        <f t="shared" si="16"/>
        <v>553.3333333333334</v>
      </c>
      <c r="I145" s="80">
        <v>329</v>
      </c>
      <c r="J145" s="53">
        <f>I145/0.6</f>
        <v>548.3333333333334</v>
      </c>
      <c r="K145" s="82">
        <v>327</v>
      </c>
      <c r="L145" s="54">
        <f>K145/0.6</f>
        <v>545</v>
      </c>
    </row>
    <row r="146" spans="1:12" ht="15">
      <c r="A146" s="139"/>
      <c r="B146" s="108"/>
      <c r="C146" s="13">
        <v>0.8</v>
      </c>
      <c r="D146" s="14">
        <v>119</v>
      </c>
      <c r="E146" s="82">
        <v>395</v>
      </c>
      <c r="F146" s="53">
        <f t="shared" si="16"/>
        <v>658.3333333333334</v>
      </c>
      <c r="G146" s="82">
        <v>395</v>
      </c>
      <c r="H146" s="53">
        <f t="shared" si="16"/>
        <v>658.3333333333334</v>
      </c>
      <c r="I146" s="82">
        <v>385</v>
      </c>
      <c r="J146" s="53">
        <f>I146/0.6</f>
        <v>641.6666666666667</v>
      </c>
      <c r="K146" s="82">
        <v>375</v>
      </c>
      <c r="L146" s="54">
        <f>K146/0.6</f>
        <v>625</v>
      </c>
    </row>
    <row r="147" spans="1:12" ht="15.75" thickBot="1">
      <c r="A147" s="140"/>
      <c r="B147" s="109"/>
      <c r="C147" s="17">
        <v>0.9</v>
      </c>
      <c r="D147" s="18">
        <v>107.53</v>
      </c>
      <c r="E147" s="83">
        <v>435</v>
      </c>
      <c r="F147" s="61">
        <f t="shared" si="16"/>
        <v>725</v>
      </c>
      <c r="G147" s="83">
        <v>435</v>
      </c>
      <c r="H147" s="61">
        <f t="shared" si="16"/>
        <v>725</v>
      </c>
      <c r="I147" s="83">
        <v>425</v>
      </c>
      <c r="J147" s="61">
        <f>I147/0.6</f>
        <v>708.3333333333334</v>
      </c>
      <c r="K147" s="83">
        <v>415</v>
      </c>
      <c r="L147" s="62">
        <f>K147/0.6</f>
        <v>691.6666666666667</v>
      </c>
    </row>
    <row r="148" spans="1:4" ht="34.5" customHeight="1">
      <c r="A148" s="142" t="s">
        <v>19</v>
      </c>
      <c r="B148" s="143"/>
      <c r="C148" s="143"/>
      <c r="D148" s="143"/>
    </row>
    <row r="149" spans="1:4" ht="55.5" customHeight="1">
      <c r="A149" s="144" t="s">
        <v>32</v>
      </c>
      <c r="B149" s="144"/>
      <c r="C149" s="144"/>
      <c r="D149" s="144"/>
    </row>
    <row r="150" spans="1:4" ht="36.75" customHeight="1">
      <c r="A150" s="144" t="s">
        <v>20</v>
      </c>
      <c r="B150" s="144"/>
      <c r="C150" s="144"/>
      <c r="D150" s="144"/>
    </row>
    <row r="151" spans="1:4" ht="30.75" customHeight="1">
      <c r="A151" s="144" t="s">
        <v>21</v>
      </c>
      <c r="B151" s="144"/>
      <c r="C151" s="144"/>
      <c r="D151" s="144"/>
    </row>
    <row r="152" spans="1:4" ht="39.75" customHeight="1">
      <c r="A152" s="141" t="s">
        <v>22</v>
      </c>
      <c r="B152" s="141"/>
      <c r="C152" s="141"/>
      <c r="D152" s="141"/>
    </row>
    <row r="153" ht="15.75">
      <c r="A153" s="5" t="s">
        <v>23</v>
      </c>
    </row>
  </sheetData>
  <sheetProtection/>
  <mergeCells count="69">
    <mergeCell ref="A107:D107"/>
    <mergeCell ref="A152:D152"/>
    <mergeCell ref="B139:B143"/>
    <mergeCell ref="A139:A147"/>
    <mergeCell ref="B128:B133"/>
    <mergeCell ref="B144:B147"/>
    <mergeCell ref="A148:D148"/>
    <mergeCell ref="A149:D149"/>
    <mergeCell ref="A150:D150"/>
    <mergeCell ref="A151:D151"/>
    <mergeCell ref="K109:L109"/>
    <mergeCell ref="B111:B119"/>
    <mergeCell ref="B120:B127"/>
    <mergeCell ref="A111:A127"/>
    <mergeCell ref="A128:A138"/>
    <mergeCell ref="B134:B138"/>
    <mergeCell ref="B109:B110"/>
    <mergeCell ref="C109:C110"/>
    <mergeCell ref="D109:D110"/>
    <mergeCell ref="E109:F109"/>
    <mergeCell ref="G109:H109"/>
    <mergeCell ref="I109:J109"/>
    <mergeCell ref="D102:D103"/>
    <mergeCell ref="A67:A78"/>
    <mergeCell ref="B67:B73"/>
    <mergeCell ref="B74:B78"/>
    <mergeCell ref="A104:D104"/>
    <mergeCell ref="E104:L107"/>
    <mergeCell ref="A105:D105"/>
    <mergeCell ref="A106:D106"/>
    <mergeCell ref="I50:J50"/>
    <mergeCell ref="A79:A89"/>
    <mergeCell ref="B79:B84"/>
    <mergeCell ref="B85:B89"/>
    <mergeCell ref="A52:A66"/>
    <mergeCell ref="B52:B60"/>
    <mergeCell ref="B61:B66"/>
    <mergeCell ref="D50:D51"/>
    <mergeCell ref="B50:B51"/>
    <mergeCell ref="A31:A42"/>
    <mergeCell ref="B31:B37"/>
    <mergeCell ref="B38:B42"/>
    <mergeCell ref="A45:D45"/>
    <mergeCell ref="A46:D46"/>
    <mergeCell ref="A47:D47"/>
    <mergeCell ref="A48:D48"/>
    <mergeCell ref="K6:L6"/>
    <mergeCell ref="A19:A30"/>
    <mergeCell ref="B19:B25"/>
    <mergeCell ref="K50:L50"/>
    <mergeCell ref="E50:F50"/>
    <mergeCell ref="G50:H50"/>
    <mergeCell ref="C50:C51"/>
    <mergeCell ref="B26:B30"/>
    <mergeCell ref="B8:B14"/>
    <mergeCell ref="B15:B18"/>
    <mergeCell ref="B6:B7"/>
    <mergeCell ref="C6:C7"/>
    <mergeCell ref="A8:A18"/>
    <mergeCell ref="E45:L48"/>
    <mergeCell ref="E1:L4"/>
    <mergeCell ref="A2:D2"/>
    <mergeCell ref="E6:F6"/>
    <mergeCell ref="G6:H6"/>
    <mergeCell ref="I6:J6"/>
    <mergeCell ref="A4:D4"/>
    <mergeCell ref="D6:D7"/>
    <mergeCell ref="A3:D3"/>
    <mergeCell ref="A1:D1"/>
  </mergeCells>
  <hyperlinks>
    <hyperlink ref="A4" r:id="rId1" display="http://www.bez-zabora.ru/"/>
    <hyperlink ref="A48" r:id="rId2" display="http://www.bez-zabora.ru/"/>
    <hyperlink ref="A107" r:id="rId3" display="http://www.bez-zabora.ru/"/>
  </hyperlinks>
  <printOptions/>
  <pageMargins left="0.18" right="0.18" top="0.17" bottom="0.16" header="0.17" footer="0.16"/>
  <pageSetup horizontalDpi="600" verticalDpi="600" orientation="landscape" paperSize="9" scale="75" r:id="rId5"/>
  <rowBreaks count="1" manualBreakCount="1">
    <brk id="89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Eurotorg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Младен</dc:creator>
  <cp:keywords/>
  <dc:description/>
  <cp:lastModifiedBy>Admin</cp:lastModifiedBy>
  <cp:lastPrinted>2010-07-14T07:26:54Z</cp:lastPrinted>
  <dcterms:created xsi:type="dcterms:W3CDTF">2010-05-27T12:35:54Z</dcterms:created>
  <dcterms:modified xsi:type="dcterms:W3CDTF">2010-08-16T14:16:39Z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